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3E7B66B3-2A41-482D-A230-D491C67F89D4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13" l="1"/>
  <c r="G13" i="13"/>
  <c r="H13" i="13"/>
  <c r="I13" i="13"/>
  <c r="J13" i="13"/>
  <c r="K13" i="13"/>
  <c r="L13" i="13"/>
  <c r="M13" i="13"/>
  <c r="N13" i="13"/>
  <c r="O13" i="13"/>
  <c r="P13" i="13"/>
  <c r="E14" i="13"/>
  <c r="F14" i="13"/>
  <c r="G14" i="13"/>
  <c r="H14" i="13"/>
  <c r="I14" i="13"/>
  <c r="J14" i="13"/>
  <c r="K14" i="13"/>
  <c r="L14" i="13"/>
  <c r="M14" i="13"/>
  <c r="N14" i="13"/>
  <c r="E15" i="13"/>
  <c r="E13" i="13" s="1"/>
  <c r="F15" i="13"/>
  <c r="E16" i="13"/>
  <c r="Q16" i="13" s="1"/>
  <c r="F16" i="13"/>
  <c r="E17" i="13"/>
  <c r="Q18" i="13" s="1"/>
  <c r="F17" i="13"/>
  <c r="E18" i="13"/>
  <c r="F18" i="13"/>
  <c r="E19" i="13"/>
  <c r="F19" i="13"/>
  <c r="E20" i="13"/>
  <c r="F20" i="13"/>
  <c r="Q20" i="13"/>
  <c r="E21" i="13"/>
  <c r="F21" i="13"/>
  <c r="E22" i="13"/>
  <c r="F22" i="13"/>
  <c r="Q22" i="13"/>
  <c r="E23" i="13"/>
  <c r="F23" i="13"/>
  <c r="E24" i="13"/>
  <c r="Q24" i="13" s="1"/>
  <c r="F24" i="13"/>
  <c r="E25" i="13"/>
  <c r="Q26" i="13" s="1"/>
  <c r="F25" i="13"/>
  <c r="E26" i="13"/>
  <c r="F26" i="13"/>
  <c r="E27" i="13"/>
  <c r="F27" i="13"/>
  <c r="E28" i="13"/>
  <c r="F28" i="13"/>
  <c r="Q28" i="13"/>
  <c r="E29" i="13"/>
  <c r="F29" i="13"/>
  <c r="E30" i="13"/>
  <c r="F30" i="13"/>
  <c r="E31" i="13"/>
  <c r="F31" i="13"/>
  <c r="Q31" i="13" s="1"/>
  <c r="E32" i="13"/>
  <c r="Q32" i="13" s="1"/>
  <c r="F32" i="13"/>
  <c r="E33" i="13"/>
  <c r="F33" i="13"/>
  <c r="E34" i="13"/>
  <c r="F34" i="13"/>
  <c r="Q42" i="13"/>
  <c r="J43" i="13"/>
  <c r="K43" i="13"/>
  <c r="J44" i="13"/>
  <c r="K44" i="13"/>
  <c r="D45" i="13"/>
  <c r="E45" i="13"/>
  <c r="F45" i="13"/>
  <c r="G45" i="13"/>
  <c r="H45" i="13"/>
  <c r="I45" i="13"/>
  <c r="J45" i="13"/>
  <c r="K45" i="13"/>
  <c r="J46" i="13"/>
  <c r="K46" i="13"/>
  <c r="J47" i="13"/>
  <c r="K47" i="13"/>
  <c r="Q13" i="13" l="1"/>
</calcChain>
</file>

<file path=xl/sharedStrings.xml><?xml version="1.0" encoding="utf-8"?>
<sst xmlns="http://schemas.openxmlformats.org/spreadsheetml/2006/main" count="480" uniqueCount="79">
  <si>
    <t>MINISTERIO DE SALUD</t>
  </si>
  <si>
    <t xml:space="preserve">ESTRATEGIA SANITARIA NACIONAL DE SALUD SEXUAL Y REPRODUCTIVA </t>
  </si>
  <si>
    <t xml:space="preserve">  SIS 240 - M</t>
  </si>
  <si>
    <t xml:space="preserve">REPORTE MENSUAL DE ACTIVIDADES DE PLANIFICACIÓN FAMILIAR  </t>
  </si>
  <si>
    <t xml:space="preserve">  DESDE</t>
  </si>
  <si>
    <t>RED</t>
  </si>
  <si>
    <t>DPTO</t>
  </si>
  <si>
    <t>HASTA</t>
  </si>
  <si>
    <t>MICRORED</t>
  </si>
  <si>
    <t>PROV</t>
  </si>
  <si>
    <t>ESTABLEC</t>
  </si>
  <si>
    <t>DIST</t>
  </si>
  <si>
    <t>METODO</t>
  </si>
  <si>
    <t>Tipo de Usuaria</t>
  </si>
  <si>
    <t>TOTAL</t>
  </si>
  <si>
    <t>12 a 17 a.</t>
  </si>
  <si>
    <t>18 a 29 a</t>
  </si>
  <si>
    <t>30 a 59 a</t>
  </si>
  <si>
    <t>&gt; 60 a.</t>
  </si>
  <si>
    <t>Usuaria Captada para PF</t>
  </si>
  <si>
    <t>Embarazo por Falla de Método</t>
  </si>
  <si>
    <t>Parejas Protegidas</t>
  </si>
  <si>
    <t>Nuevas</t>
  </si>
  <si>
    <t>Continua-doras</t>
  </si>
  <si>
    <t>A</t>
  </si>
  <si>
    <t>I</t>
  </si>
  <si>
    <t>DIU</t>
  </si>
  <si>
    <t>HORMONAL</t>
  </si>
  <si>
    <t>ORAL COMBINADO</t>
  </si>
  <si>
    <t>INYECTABLE MENSUAL</t>
  </si>
  <si>
    <t>INYECTABLE TRIMESTRAL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</si>
  <si>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</si>
  <si>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</si>
  <si>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</si>
  <si>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</si>
  <si>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</si>
  <si>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</si>
  <si>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</si>
  <si>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</si>
  <si>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</si>
  <si>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 xml:space="preserve">RITMO </t>
  </si>
  <si>
    <t>DIAS FIJO</t>
  </si>
  <si>
    <t>ANTICONCEPCIÓN ORAL DE EMERGENCIA/YUZPE</t>
  </si>
  <si>
    <t>SESIÓN EDUCATIVA</t>
  </si>
  <si>
    <t>ATENCIÓN PRE CONCEPCIONAL</t>
  </si>
  <si>
    <t>OTROS PROCEDIMIENTOS</t>
  </si>
  <si>
    <t>Nº</t>
  </si>
  <si>
    <t>REMOCIÓN DE DIU</t>
  </si>
  <si>
    <t>Nº Personas</t>
  </si>
  <si>
    <t>1º</t>
  </si>
  <si>
    <t>2º</t>
  </si>
  <si>
    <t>3º</t>
  </si>
  <si>
    <t>REMOCIÓN DE IMPLANTE</t>
  </si>
  <si>
    <t>ORIENTACIÓN/ CONSEJERÍA</t>
  </si>
  <si>
    <t>12 A 17 a.</t>
  </si>
  <si>
    <t>18 A 29 a.</t>
  </si>
  <si>
    <t>&gt; 30 a.</t>
  </si>
  <si>
    <t>Total</t>
  </si>
  <si>
    <t>F</t>
  </si>
  <si>
    <t>M</t>
  </si>
  <si>
    <t>Atencion Post Parto</t>
  </si>
  <si>
    <t>GENERAL P.F.</t>
  </si>
  <si>
    <t>Post Cesarea</t>
  </si>
  <si>
    <t>AQV</t>
  </si>
  <si>
    <t>Post Parto Vaginal</t>
  </si>
  <si>
    <t>TAMIZAJE DE VBG</t>
  </si>
  <si>
    <t>Nº Casos + VBG detectados</t>
  </si>
  <si>
    <t>ELABORADO POR : Obsta. Catherine Hermosa Vargas</t>
  </si>
  <si>
    <t>TAMIZAJE PRUEBA RAPIDA / ELISA - VIH</t>
  </si>
  <si>
    <t>MEF que reciben Orientación / Consejería PRE TEST para VIH</t>
  </si>
  <si>
    <t>PF PAP</t>
  </si>
  <si>
    <t>MEF que reciben Orientación / Consejería POST TEST  para VIH</t>
  </si>
  <si>
    <t>Nº de mujeres con algún MAC que se realiza PAP</t>
  </si>
  <si>
    <t>Nº de MEF que reciben Tamizaje con Prueba Rapida para VIH</t>
  </si>
  <si>
    <t>Nº de MEF con prueba rapida REACTIVA para VIH</t>
  </si>
  <si>
    <t xml:space="preserve">TOTAL EESS QUE DEBEN REPORTAR </t>
  </si>
  <si>
    <t>Nº de MEF con ELISA REACTIVA en MEF con PR Reactiva para VIH</t>
  </si>
  <si>
    <t>Nº DE EESS QUE REPORTARON ESTE MES</t>
  </si>
  <si>
    <t>Nº Mujeres con VIH con algún 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</si>
</sst>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5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10"/>
      <color rgb="FF000000"/>
      <name val="Calibri"/>
      <charset val="1"/>
    </font>
    <font>
      <b/>
      <sz val="16"/>
      <color rgb="FF000000"/>
      <name val="Calibri"/>
      <charset val="1"/>
    </font>
    <font>
      <b/>
      <sz val="14"/>
      <color rgb="FF000000"/>
      <name val="Calibri"/>
      <charset val="1"/>
    </font>
    <font>
      <sz val="12"/>
      <color rgb="FF000000"/>
      <name val="Arial"/>
      <charset val="1"/>
    </font>
    <font>
      <b/>
      <sz val="20"/>
      <color rgb="FF000000"/>
      <name val="Calibri"/>
      <charset val="1"/>
    </font>
    <font>
      <sz val="8"/>
      <color rgb="FF000000"/>
      <name val="Arial"/>
      <charset val="1"/>
    </font>
    <font>
      <sz val="8"/>
      <color rgb="FFFFFFFF"/>
      <name val="Arial"/>
      <charset val="1"/>
    </font>
    <font>
      <b/>
      <sz val="11"/>
      <color rgb="FF000000"/>
      <name val="Calibri"/>
      <charset val="1"/>
    </font>
    <font>
      <sz val="10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b/>
      <sz val="10"/>
      <color indexed="8"/>
      <name val="Calibri"/>
      <charset val="1"/>
    </font>
    <font>
      <b/>
      <sz val="16"/>
      <color indexed="8"/>
      <name val="Calibri"/>
      <charset val="1"/>
    </font>
    <font>
      <b/>
      <sz val="14"/>
      <color indexed="8"/>
      <name val="Calibri"/>
      <charset val="1"/>
    </font>
    <font>
      <sz val="12"/>
      <color indexed="8"/>
      <name val="Arial"/>
      <charset val="1"/>
    </font>
    <font>
      <b/>
      <sz val="20"/>
      <color indexed="8"/>
      <name val="Calibri"/>
      <charset val="1"/>
    </font>
    <font>
      <sz val="8"/>
      <color indexed="8"/>
      <name val="Arial"/>
      <charset val="1"/>
    </font>
    <font>
      <sz val="8"/>
      <color indexed="11"/>
      <name val="Arial"/>
      <charset val="1"/>
    </font>
    <font>
      <b/>
      <sz val="11"/>
      <color indexed="8"/>
      <name val="Calibri"/>
      <charset val="1"/>
    </font>
    <font>
      <sz val="10"/>
      <color indexed="8"/>
      <name val="Calibri"/>
      <charset val="1"/>
    </font>
  </fonts>
  <fills count="12">
    <fill>
      <patternFill patternType="none"/>
    </fill>
    <fill>
      <patternFill patternType="gray125"/>
    </fill>
    <fill>
      <patternFill patternType="solid">
        <fgColor rgb="FFDBEEF4"/>
        <bgColor rgb="FFDBEEF4"/>
      </patternFill>
    </fill>
    <fill>
      <patternFill patternType="solid">
        <fgColor rgb="FF4BACC6"/>
        <bgColor rgb="FF4BACC6"/>
      </patternFill>
    </fill>
    <fill>
      <patternFill patternType="solid">
        <fgColor rgb="FFBFBFBF"/>
        <bgColor rgb="FFBFBFBF"/>
      </patternFill>
    </fill>
    <fill>
      <patternFill patternType="solid">
        <fgColor rgb="FFB7DEE8"/>
        <bgColor rgb="FFB7DEE8"/>
      </patternFill>
    </fill>
    <fill>
      <patternFill patternType="solid">
        <fgColor rgb="FF2FADC6"/>
        <bgColor rgb="FF2FADC6"/>
      </patternFill>
    </fill>
    <fill>
      <patternFill patternType="solid">
        <fgColor rgb="FFDBEEF4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2FADC6"/>
        <bgColor indexed="64"/>
      </patternFill>
    </fill>
  </fills>
  <borders count="78">
    <border>
      <left/>
      <right/>
      <top/>
      <bottom/>
      <diagonal/>
    </border>
    <border>
      <left style="medium">
        <color rgb="FF31859C"/>
      </left>
      <right/>
      <top style="medium">
        <color rgb="FF31859C"/>
      </top>
      <bottom/>
      <diagonal/>
    </border>
    <border>
      <left/>
      <right/>
      <top style="medium">
        <color rgb="FF31859C"/>
      </top>
      <bottom/>
      <diagonal/>
    </border>
    <border>
      <left/>
      <right style="medium">
        <color rgb="FF31859C"/>
      </right>
      <top style="medium">
        <color rgb="FF31859C"/>
      </top>
      <bottom/>
      <diagonal/>
    </border>
    <border>
      <left style="medium">
        <color rgb="FF31859C"/>
      </left>
      <right/>
      <top/>
      <bottom/>
      <diagonal/>
    </border>
    <border>
      <left/>
      <right style="medium">
        <color rgb="FF31859C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31859C"/>
      </left>
      <right style="thin">
        <color rgb="FF31859C"/>
      </right>
      <top style="medium">
        <color rgb="FF31859C"/>
      </top>
      <bottom style="thin">
        <color rgb="FF31859C"/>
      </bottom>
      <diagonal/>
    </border>
    <border>
      <left style="thin">
        <color rgb="FF31859C"/>
      </left>
      <right style="thin">
        <color rgb="FF31859C"/>
      </right>
      <top style="medium">
        <color rgb="FF31859C"/>
      </top>
      <bottom style="thin">
        <color rgb="FF31859C"/>
      </bottom>
      <diagonal/>
    </border>
    <border>
      <left style="thin">
        <color rgb="FF31859C"/>
      </left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medium">
        <color rgb="FF31859C"/>
      </top>
      <bottom/>
      <diagonal/>
    </border>
    <border>
      <left style="medium">
        <color rgb="FF31859C"/>
      </left>
      <right style="thin">
        <color rgb="FF31859C"/>
      </right>
      <top style="thin">
        <color rgb="FF31859C"/>
      </top>
      <bottom style="thin">
        <color rgb="FF31859C"/>
      </bottom>
      <diagonal/>
    </border>
    <border>
      <left style="thin">
        <color rgb="FF31859C"/>
      </left>
      <right style="thin">
        <color rgb="FF31859C"/>
      </right>
      <top style="thin">
        <color rgb="FF31859C"/>
      </top>
      <bottom style="thin">
        <color rgb="FF31859C"/>
      </bottom>
      <diagonal/>
    </border>
    <border>
      <left style="thin">
        <color rgb="FF31859C"/>
      </left>
      <right/>
      <top style="thin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/>
      <bottom/>
      <diagonal/>
    </border>
    <border>
      <left style="medium">
        <color rgb="FF31859C"/>
      </left>
      <right style="thin">
        <color rgb="FF31859C"/>
      </right>
      <top style="thin">
        <color rgb="FF31859C"/>
      </top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 style="thin">
        <color rgb="FF31859C"/>
      </top>
      <bottom style="medium">
        <color rgb="FF31859C"/>
      </bottom>
      <diagonal/>
    </border>
    <border>
      <left style="thin">
        <color rgb="FF31859C"/>
      </left>
      <right/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 style="medium">
        <color rgb="FF31859C"/>
      </right>
      <top/>
      <bottom style="medium">
        <color rgb="FF31859C"/>
      </bottom>
      <diagonal/>
    </border>
    <border>
      <left/>
      <right style="medium">
        <color rgb="FF31859C"/>
      </right>
      <top/>
      <bottom style="medium">
        <color rgb="FF31859C"/>
      </bottom>
      <diagonal/>
    </border>
    <border>
      <left style="medium">
        <color rgb="FF31859C"/>
      </left>
      <right style="thin">
        <color auto="1"/>
      </right>
      <top style="medium">
        <color rgb="FF31859C"/>
      </top>
      <bottom style="thin">
        <color rgb="FF31859C"/>
      </bottom>
      <diagonal/>
    </border>
    <border>
      <left style="thin">
        <color auto="1"/>
      </left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medium">
        <color rgb="FF31859C"/>
      </top>
      <bottom style="thin">
        <color rgb="FF31859C"/>
      </bottom>
      <diagonal/>
    </border>
    <border>
      <left/>
      <right style="medium">
        <color rgb="FF31859C"/>
      </right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 style="thin">
        <color auto="1"/>
      </right>
      <top style="thin">
        <color rgb="FF31859C"/>
      </top>
      <bottom style="medium">
        <color rgb="FF31859C"/>
      </bottom>
      <diagonal/>
    </border>
    <border>
      <left style="thin">
        <color auto="1"/>
      </left>
      <right/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 style="medium">
        <color rgb="FF31859C"/>
      </right>
      <top style="thin">
        <color rgb="FF31859C"/>
      </top>
      <bottom style="thin">
        <color rgb="FF31859C"/>
      </bottom>
      <diagonal/>
    </border>
    <border>
      <left/>
      <right style="medium">
        <color rgb="FF31859C"/>
      </right>
      <top style="thin">
        <color rgb="FF31859C"/>
      </top>
      <bottom style="thin">
        <color rgb="FF31859C"/>
      </bottom>
      <diagonal/>
    </border>
    <border>
      <left style="thin">
        <color rgb="FF31859C"/>
      </left>
      <right/>
      <top/>
      <bottom style="thin">
        <color rgb="FF31859C"/>
      </bottom>
      <diagonal/>
    </border>
    <border>
      <left/>
      <right style="medium">
        <color rgb="FF31859C"/>
      </right>
      <top/>
      <bottom style="thin">
        <color rgb="FF31859C"/>
      </bottom>
      <diagonal/>
    </border>
    <border>
      <left style="thin">
        <color rgb="FF31859C"/>
      </left>
      <right style="thin">
        <color rgb="FF31859C"/>
      </right>
      <top/>
      <bottom style="thin">
        <color rgb="FF31859C"/>
      </bottom>
      <diagonal/>
    </border>
    <border>
      <left style="thin">
        <color rgb="FF31859C"/>
      </left>
      <right style="medium">
        <color rgb="FF31859C"/>
      </right>
      <top/>
      <bottom style="thin">
        <color rgb="FF31859C"/>
      </bottom>
      <diagonal/>
    </border>
    <border>
      <left style="thin">
        <color rgb="FF31859C"/>
      </left>
      <right style="medium">
        <color rgb="FF31859C"/>
      </right>
      <top style="thin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thin">
        <color rgb="FF31859C"/>
      </top>
      <bottom/>
      <diagonal/>
    </border>
    <border>
      <left style="thin">
        <color rgb="FF31859C"/>
      </left>
      <right/>
      <top style="thin">
        <color rgb="FF31859C"/>
      </top>
      <bottom/>
      <diagonal/>
    </border>
    <border>
      <left/>
      <right style="medium">
        <color rgb="FF31859C"/>
      </right>
      <top style="thin">
        <color rgb="FF31859C"/>
      </top>
      <bottom/>
      <diagonal/>
    </border>
    <border>
      <left style="thin">
        <color rgb="FF31859C"/>
      </left>
      <right/>
      <top/>
      <bottom/>
      <diagonal/>
    </border>
    <border>
      <left style="thin">
        <color rgb="FF31859C"/>
      </left>
      <right/>
      <top/>
      <bottom style="medium">
        <color rgb="FF31859C"/>
      </bottom>
      <diagonal/>
    </border>
    <border>
      <left/>
      <right style="medium">
        <color rgb="FF31859C"/>
      </right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/>
      <top/>
      <bottom style="medium">
        <color rgb="FF31859C"/>
      </bottom>
      <diagonal/>
    </border>
    <border>
      <left/>
      <right/>
      <top/>
      <bottom style="medium">
        <color rgb="FF31859C"/>
      </bottom>
      <diagonal/>
    </border>
    <border>
      <left style="medium">
        <color rgb="FF31859C"/>
      </left>
      <right/>
      <top style="thin">
        <color rgb="FF31859C"/>
      </top>
      <bottom style="thin">
        <color rgb="FF31859C"/>
      </bottom>
      <diagonal/>
    </border>
    <border>
      <left/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/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 style="thin">
        <color rgb="FF31859C"/>
      </right>
      <top/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/>
      <bottom style="medium">
        <color rgb="FF31859C"/>
      </bottom>
      <diagonal/>
    </border>
    <border>
      <left style="medium">
        <color rgb="FF31859C"/>
      </left>
      <right/>
      <top style="medium">
        <color rgb="FF31859C"/>
      </top>
      <bottom style="medium">
        <color rgb="FF31859C"/>
      </bottom>
      <diagonal/>
    </border>
    <border>
      <left/>
      <right/>
      <top style="medium">
        <color rgb="FF31859C"/>
      </top>
      <bottom style="medium">
        <color rgb="FF31859C"/>
      </bottom>
      <diagonal/>
    </border>
    <border>
      <left style="thin">
        <color rgb="FF31859C"/>
      </left>
      <right/>
      <top style="medium">
        <color rgb="FF31859C"/>
      </top>
      <bottom style="medium">
        <color rgb="FF31859C"/>
      </bottom>
      <diagonal/>
    </border>
    <border>
      <left/>
      <right style="thin">
        <color rgb="FF31859C"/>
      </right>
      <top style="medium">
        <color rgb="FF31859C"/>
      </top>
      <bottom style="medium">
        <color rgb="FF31859C"/>
      </bottom>
      <diagonal/>
    </border>
    <border>
      <left/>
      <right style="medium">
        <color rgb="FF31859C"/>
      </right>
      <top style="medium">
        <color rgb="FF31859C"/>
      </top>
      <bottom style="medium">
        <color rgb="FF31859C"/>
      </bottom>
      <diagonal/>
    </border>
    <border>
      <left style="medium">
        <color rgb="FF31859C"/>
      </left>
      <right style="thin">
        <color rgb="FF31859C"/>
      </right>
      <top style="medium">
        <color rgb="FF31859C"/>
      </top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 style="medium">
        <color rgb="FF31859C"/>
      </top>
      <bottom style="medium">
        <color rgb="FF31859C"/>
      </bottom>
      <diagonal/>
    </border>
    <border>
      <left style="thin">
        <color rgb="FF31859C"/>
      </left>
      <right style="medium">
        <color rgb="FF31859C"/>
      </right>
      <top style="medium">
        <color rgb="FF31859C"/>
      </top>
      <bottom style="medium">
        <color rgb="FF31859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31859C"/>
      </right>
      <top style="thin">
        <color rgb="FF31859C"/>
      </top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 style="thin">
        <color rgb="FF31859C"/>
      </top>
      <bottom/>
      <diagonal/>
    </border>
    <border>
      <left style="medium">
        <color rgb="FF31859C"/>
      </left>
      <right style="thin">
        <color rgb="FF31859C"/>
      </right>
      <top/>
      <bottom style="thin">
        <color rgb="FF31859C"/>
      </bottom>
      <diagonal/>
    </border>
    <border>
      <left/>
      <right/>
      <top/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medium">
        <color rgb="FF31859C"/>
      </top>
      <bottom style="medium">
        <color rgb="FF31859C"/>
      </bottom>
      <diagonal/>
    </border>
    <border>
      <left/>
      <right/>
      <top style="thin">
        <color rgb="FF31859C"/>
      </top>
      <bottom style="thin">
        <color rgb="FF31859C"/>
      </bottom>
      <diagonal/>
    </border>
    <border>
      <left/>
      <right/>
      <top style="thin">
        <color rgb="FF31859C"/>
      </top>
      <bottom style="medium">
        <color rgb="FF31859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31859C"/>
      </right>
      <top style="medium">
        <color rgb="FF31859C"/>
      </top>
      <bottom/>
      <diagonal/>
    </border>
    <border>
      <left/>
      <right style="thin">
        <color rgb="FF31859C"/>
      </right>
      <top/>
      <bottom style="medium">
        <color rgb="FF31859C"/>
      </bottom>
      <diagonal/>
    </border>
    <border>
      <left/>
      <right style="thin">
        <color rgb="FF31859C"/>
      </right>
      <top/>
      <bottom/>
      <diagonal/>
    </border>
    <border>
      <left style="thin">
        <color rgb="FF31859C"/>
      </left>
      <right/>
      <top style="medium">
        <color rgb="FF31859C"/>
      </top>
      <bottom/>
      <diagonal/>
    </border>
    <border>
      <left style="thin">
        <color rgb="FF31859C"/>
      </left>
      <right style="thin">
        <color rgb="FF31859C"/>
      </right>
      <top style="medium">
        <color rgb="FF31859C"/>
      </top>
      <bottom/>
      <diagonal/>
    </border>
    <border>
      <left style="thin">
        <color rgb="FF31859C"/>
      </left>
      <right style="thin">
        <color rgb="FF31859C"/>
      </right>
      <top/>
      <bottom/>
      <diagonal/>
    </border>
    <border>
      <left/>
      <right style="thin">
        <color rgb="FF31859C"/>
      </right>
      <top/>
      <bottom style="thin">
        <color rgb="FF31859C"/>
      </bottom>
      <diagonal/>
    </border>
    <border>
      <left style="medium">
        <color rgb="FF31859C"/>
      </left>
      <right/>
      <top/>
      <bottom style="thin">
        <color rgb="FF31859C"/>
      </bottom>
      <diagonal/>
    </border>
    <border>
      <left style="medium">
        <color rgb="FF31859C"/>
      </left>
      <right style="thin">
        <color rgb="FF31859C"/>
      </right>
      <top style="thin">
        <color rgb="FF31859C"/>
      </top>
      <bottom/>
      <diagonal/>
    </border>
    <border>
      <left style="medium">
        <color rgb="FF31859C"/>
      </left>
      <right style="thin">
        <color rgb="FF31859C"/>
      </right>
      <top/>
      <bottom/>
      <diagonal/>
    </border>
    <border>
      <left/>
      <right style="thin">
        <color rgb="FF31859C"/>
      </right>
      <top style="thin">
        <color rgb="FF31859C"/>
      </top>
      <bottom style="thin">
        <color rgb="FF31859C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90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5" fillId="0" borderId="1" xfId="2" applyNumberFormat="1" applyFont="1" applyFill="1" applyBorder="1" applyAlignment="1" applyProtection="1">
      <alignment vertical="center"/>
    </xf>
    <xf numFmtId="0" fontId="5" fillId="0" borderId="2" xfId="2" applyNumberFormat="1" applyFont="1" applyFill="1" applyBorder="1" applyAlignment="1" applyProtection="1">
      <alignment vertical="center"/>
    </xf>
    <xf numFmtId="0" fontId="5" fillId="0" borderId="3" xfId="2" applyNumberFormat="1" applyFont="1" applyFill="1" applyBorder="1" applyAlignment="1" applyProtection="1">
      <alignment vertical="center"/>
    </xf>
    <xf numFmtId="0" fontId="5" fillId="0" borderId="4" xfId="2" applyNumberFormat="1" applyFont="1" applyFill="1" applyBorder="1" applyAlignment="1" applyProtection="1">
      <alignment vertical="center"/>
    </xf>
    <xf numFmtId="0" fontId="8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>
      <alignment vertical="center"/>
    </xf>
    <xf numFmtId="0" fontId="5" fillId="0" borderId="5" xfId="2" applyNumberFormat="1" applyFont="1" applyFill="1" applyBorder="1" applyAlignment="1" applyProtection="1">
      <alignment vertical="center"/>
    </xf>
    <xf numFmtId="0" fontId="10" fillId="0" borderId="0" xfId="2" applyNumberFormat="1" applyFont="1" applyFill="1" applyBorder="1" applyAlignment="1" applyProtection="1"/>
    <xf numFmtId="0" fontId="10" fillId="0" borderId="0" xfId="2" applyNumberFormat="1" applyFont="1" applyFill="1" applyBorder="1" applyAlignment="1" applyProtection="1">
      <alignment horizontal="left" vertical="center"/>
    </xf>
    <xf numFmtId="0" fontId="10" fillId="0" borderId="0" xfId="2" applyNumberFormat="1" applyFont="1" applyFill="1" applyBorder="1" applyAlignment="1" applyProtection="1">
      <alignment horizontal="left"/>
    </xf>
    <xf numFmtId="49" fontId="11" fillId="0" borderId="0" xfId="2" applyNumberFormat="1" applyFont="1" applyFill="1" applyBorder="1" applyAlignment="1" applyProtection="1">
      <alignment horizontal="left" vertical="center"/>
    </xf>
    <xf numFmtId="0" fontId="10" fillId="0" borderId="0" xfId="2" applyNumberFormat="1" applyFont="1" applyFill="1" applyBorder="1" applyAlignment="1" applyProtection="1">
      <alignment horizontal="left" vertical="center" indent="1"/>
    </xf>
    <xf numFmtId="0" fontId="10" fillId="0" borderId="0" xfId="2" applyNumberFormat="1" applyFont="1" applyFill="1" applyBorder="1" applyAlignment="1" applyProtection="1">
      <alignment horizontal="center" vertical="center"/>
    </xf>
    <xf numFmtId="0" fontId="5" fillId="0" borderId="5" xfId="2" applyNumberFormat="1" applyFont="1" applyFill="1" applyBorder="1" applyAlignment="1" applyProtection="1">
      <alignment horizontal="center" vertical="center"/>
    </xf>
    <xf numFmtId="0" fontId="12" fillId="3" borderId="17" xfId="2" applyNumberFormat="1" applyFont="1" applyFill="1" applyBorder="1" applyAlignment="1" applyProtection="1">
      <alignment horizontal="center" vertical="center" wrapText="1"/>
    </xf>
    <xf numFmtId="0" fontId="12" fillId="3" borderId="17" xfId="2" applyNumberFormat="1" applyFont="1" applyFill="1" applyBorder="1" applyAlignment="1" applyProtection="1">
      <alignment horizontal="center" vertical="center"/>
    </xf>
    <xf numFmtId="0" fontId="12" fillId="3" borderId="18" xfId="2" applyNumberFormat="1" applyFont="1" applyFill="1" applyBorder="1" applyAlignment="1" applyProtection="1">
      <alignment horizontal="center" vertical="center" wrapText="1"/>
    </xf>
    <xf numFmtId="0" fontId="5" fillId="0" borderId="9" xfId="2" applyNumberFormat="1" applyFont="1" applyFill="1" applyBorder="1" applyAlignment="1" applyProtection="1">
      <alignment horizontal="center" vertical="center"/>
    </xf>
    <xf numFmtId="3" fontId="5" fillId="2" borderId="9" xfId="2" applyNumberFormat="1" applyFont="1" applyFill="1" applyBorder="1" applyAlignment="1" applyProtection="1">
      <alignment vertical="center"/>
    </xf>
    <xf numFmtId="3" fontId="5" fillId="0" borderId="9" xfId="2" applyNumberFormat="1" applyFont="1" applyFill="1" applyBorder="1" applyAlignment="1" applyProtection="1">
      <alignment vertical="center"/>
    </xf>
    <xf numFmtId="3" fontId="5" fillId="0" borderId="23" xfId="2" applyNumberFormat="1" applyFont="1" applyFill="1" applyBorder="1" applyAlignment="1" applyProtection="1">
      <alignment vertical="center"/>
    </xf>
    <xf numFmtId="3" fontId="5" fillId="0" borderId="24" xfId="2" applyNumberFormat="1" applyFont="1" applyFill="1" applyBorder="1" applyAlignment="1" applyProtection="1">
      <alignment vertical="center"/>
    </xf>
    <xf numFmtId="164" fontId="5" fillId="0" borderId="24" xfId="2" applyNumberFormat="1" applyFont="1" applyFill="1" applyBorder="1" applyAlignment="1" applyProtection="1">
      <alignment vertical="center"/>
    </xf>
    <xf numFmtId="0" fontId="5" fillId="0" borderId="17" xfId="2" applyNumberFormat="1" applyFont="1" applyFill="1" applyBorder="1" applyAlignment="1" applyProtection="1">
      <alignment horizontal="center" vertical="center"/>
    </xf>
    <xf numFmtId="3" fontId="5" fillId="0" borderId="17" xfId="2" applyNumberFormat="1" applyFont="1" applyFill="1" applyBorder="1" applyAlignment="1" applyProtection="1">
      <alignment vertical="center"/>
    </xf>
    <xf numFmtId="3" fontId="5" fillId="4" borderId="27" xfId="2" applyNumberFormat="1" applyFont="1" applyFill="1" applyBorder="1" applyAlignment="1" applyProtection="1">
      <alignment vertical="center"/>
    </xf>
    <xf numFmtId="3" fontId="5" fillId="4" borderId="28" xfId="2" applyNumberFormat="1" applyFont="1" applyFill="1" applyBorder="1" applyAlignment="1" applyProtection="1">
      <alignment vertical="center"/>
    </xf>
    <xf numFmtId="3" fontId="5" fillId="0" borderId="28" xfId="2" applyNumberFormat="1" applyFont="1" applyFill="1" applyBorder="1" applyAlignment="1" applyProtection="1">
      <alignment vertical="center"/>
    </xf>
    <xf numFmtId="3" fontId="13" fillId="2" borderId="9" xfId="2" applyNumberFormat="1" applyFont="1" applyFill="1" applyBorder="1" applyAlignment="1" applyProtection="1">
      <alignment vertical="center"/>
    </xf>
    <xf numFmtId="3" fontId="13" fillId="0" borderId="9" xfId="2" applyNumberFormat="1" applyFont="1" applyFill="1" applyBorder="1" applyAlignment="1" applyProtection="1">
      <alignment vertical="center"/>
    </xf>
    <xf numFmtId="3" fontId="5" fillId="4" borderId="0" xfId="2" applyNumberFormat="1" applyFont="1" applyFill="1" applyBorder="1" applyAlignment="1" applyProtection="1">
      <alignment vertical="center"/>
    </xf>
    <xf numFmtId="3" fontId="5" fillId="4" borderId="3" xfId="2" applyNumberFormat="1" applyFont="1" applyFill="1" applyBorder="1" applyAlignment="1" applyProtection="1">
      <alignment vertical="center"/>
    </xf>
    <xf numFmtId="3" fontId="13" fillId="0" borderId="27" xfId="2" applyNumberFormat="1" applyFont="1" applyFill="1" applyBorder="1" applyAlignment="1" applyProtection="1">
      <alignment vertical="center"/>
    </xf>
    <xf numFmtId="3" fontId="13" fillId="0" borderId="28" xfId="2" applyNumberFormat="1" applyFont="1" applyFill="1" applyBorder="1" applyAlignment="1" applyProtection="1">
      <alignment vertical="center"/>
    </xf>
    <xf numFmtId="0" fontId="5" fillId="0" borderId="4" xfId="2" applyNumberFormat="1" applyFont="1" applyFill="1" applyBorder="1" applyAlignment="1" applyProtection="1">
      <alignment horizontal="center" vertical="center"/>
    </xf>
    <xf numFmtId="0" fontId="5" fillId="0" borderId="13" xfId="2" applyNumberFormat="1" applyFont="1" applyFill="1" applyBorder="1" applyAlignment="1" applyProtection="1">
      <alignment horizontal="center" vertical="center"/>
    </xf>
    <xf numFmtId="3" fontId="13" fillId="0" borderId="13" xfId="2" applyNumberFormat="1" applyFont="1" applyFill="1" applyBorder="1" applyAlignment="1" applyProtection="1">
      <alignment vertical="center"/>
    </xf>
    <xf numFmtId="3" fontId="5" fillId="4" borderId="5" xfId="2" applyNumberFormat="1" applyFont="1" applyFill="1" applyBorder="1" applyAlignment="1" applyProtection="1">
      <alignment vertical="center"/>
    </xf>
    <xf numFmtId="3" fontId="5" fillId="4" borderId="27" xfId="2" applyNumberFormat="1" applyFont="1" applyFill="1" applyBorder="1" applyAlignment="1" applyProtection="1">
      <alignment vertical="center"/>
      <protection locked="0"/>
    </xf>
    <xf numFmtId="3" fontId="5" fillId="4" borderId="28" xfId="2" applyNumberFormat="1" applyFont="1" applyFill="1" applyBorder="1" applyAlignment="1" applyProtection="1">
      <alignment vertical="center"/>
      <protection locked="0"/>
    </xf>
    <xf numFmtId="164" fontId="5" fillId="0" borderId="28" xfId="2" applyNumberFormat="1" applyFont="1" applyFill="1" applyBorder="1" applyAlignment="1" applyProtection="1">
      <alignment vertical="center"/>
    </xf>
    <xf numFmtId="3" fontId="5" fillId="4" borderId="29" xfId="2" applyNumberFormat="1" applyFont="1" applyFill="1" applyBorder="1" applyAlignment="1" applyProtection="1">
      <alignment vertical="center"/>
    </xf>
    <xf numFmtId="3" fontId="5" fillId="4" borderId="30" xfId="2" applyNumberFormat="1" applyFont="1" applyFill="1" applyBorder="1" applyAlignment="1" applyProtection="1">
      <alignment vertical="center"/>
    </xf>
    <xf numFmtId="3" fontId="13" fillId="0" borderId="14" xfId="2" applyNumberFormat="1" applyFont="1" applyFill="1" applyBorder="1" applyAlignment="1" applyProtection="1">
      <alignment vertical="center"/>
    </xf>
    <xf numFmtId="3" fontId="13" fillId="0" borderId="31" xfId="2" applyNumberFormat="1" applyFont="1" applyFill="1" applyBorder="1" applyAlignment="1" applyProtection="1">
      <alignment vertical="center"/>
    </xf>
    <xf numFmtId="3" fontId="13" fillId="0" borderId="32" xfId="2" applyNumberFormat="1" applyFont="1" applyFill="1" applyBorder="1" applyAlignment="1" applyProtection="1">
      <alignment vertical="center"/>
    </xf>
    <xf numFmtId="3" fontId="13" fillId="0" borderId="33" xfId="2" applyNumberFormat="1" applyFont="1" applyFill="1" applyBorder="1" applyAlignment="1" applyProtection="1">
      <alignment vertical="center"/>
    </xf>
    <xf numFmtId="0" fontId="5" fillId="0" borderId="0" xfId="2" applyNumberFormat="1" applyFont="1" applyFill="1" applyBorder="1" applyAlignment="1" applyProtection="1">
      <alignment horizontal="center" vertical="center"/>
    </xf>
    <xf numFmtId="3" fontId="5" fillId="4" borderId="34" xfId="2" applyNumberFormat="1" applyFont="1" applyFill="1" applyBorder="1" applyAlignment="1" applyProtection="1">
      <alignment vertical="center"/>
    </xf>
    <xf numFmtId="3" fontId="5" fillId="4" borderId="35" xfId="2" applyNumberFormat="1" applyFont="1" applyFill="1" applyBorder="1" applyAlignment="1" applyProtection="1">
      <alignment vertical="center"/>
    </xf>
    <xf numFmtId="3" fontId="5" fillId="4" borderId="36" xfId="2" applyNumberFormat="1" applyFont="1" applyFill="1" applyBorder="1" applyAlignment="1" applyProtection="1">
      <alignment vertical="center"/>
    </xf>
    <xf numFmtId="0" fontId="5" fillId="0" borderId="0" xfId="2" applyNumberFormat="1" applyFont="1" applyFill="1" applyBorder="1" applyAlignment="1" applyProtection="1">
      <alignment vertical="center" wrapText="1"/>
    </xf>
    <xf numFmtId="3" fontId="5" fillId="4" borderId="37" xfId="2" applyNumberFormat="1" applyFont="1" applyFill="1" applyBorder="1" applyAlignment="1" applyProtection="1">
      <alignment vertical="center"/>
    </xf>
    <xf numFmtId="0" fontId="12" fillId="0" borderId="13" xfId="2" applyNumberFormat="1" applyFont="1" applyFill="1" applyBorder="1" applyAlignment="1" applyProtection="1">
      <alignment horizontal="left" vertical="center" wrapText="1" indent="1"/>
    </xf>
    <xf numFmtId="0" fontId="5" fillId="0" borderId="0" xfId="2" applyNumberFormat="1" applyFont="1" applyFill="1" applyBorder="1" applyAlignment="1" applyProtection="1">
      <alignment horizontal="right" vertical="center"/>
    </xf>
    <xf numFmtId="0" fontId="12" fillId="0" borderId="17" xfId="2" applyNumberFormat="1" applyFont="1" applyFill="1" applyBorder="1" applyAlignment="1" applyProtection="1">
      <alignment horizontal="left" vertical="center" wrapText="1" indent="1"/>
    </xf>
    <xf numFmtId="3" fontId="13" fillId="0" borderId="17" xfId="2" applyNumberFormat="1" applyFont="1" applyFill="1" applyBorder="1" applyAlignment="1" applyProtection="1">
      <alignment vertical="center"/>
    </xf>
    <xf numFmtId="3" fontId="13" fillId="0" borderId="18" xfId="2" applyNumberFormat="1" applyFont="1" applyFill="1" applyBorder="1" applyAlignment="1" applyProtection="1">
      <alignment vertical="center"/>
    </xf>
    <xf numFmtId="3" fontId="5" fillId="4" borderId="38" xfId="2" applyNumberFormat="1" applyFont="1" applyFill="1" applyBorder="1" applyAlignment="1" applyProtection="1">
      <alignment vertical="center"/>
    </xf>
    <xf numFmtId="3" fontId="5" fillId="4" borderId="20" xfId="2" applyNumberFormat="1" applyFont="1" applyFill="1" applyBorder="1" applyAlignment="1" applyProtection="1">
      <alignment vertical="center"/>
    </xf>
    <xf numFmtId="3" fontId="13" fillId="0" borderId="39" xfId="2" applyNumberFormat="1" applyFont="1" applyFill="1" applyBorder="1" applyAlignment="1" applyProtection="1">
      <alignment vertical="center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0" fontId="12" fillId="3" borderId="24" xfId="2" applyNumberFormat="1" applyFont="1" applyFill="1" applyBorder="1" applyAlignment="1" applyProtection="1">
      <alignment horizontal="center" vertical="center"/>
    </xf>
    <xf numFmtId="3" fontId="13" fillId="0" borderId="43" xfId="2" applyNumberFormat="1" applyFont="1" applyFill="1" applyBorder="1" applyAlignment="1" applyProtection="1">
      <alignment horizontal="left" vertical="center" indent="1"/>
    </xf>
    <xf numFmtId="0" fontId="12" fillId="5" borderId="40" xfId="2" applyNumberFormat="1" applyFont="1" applyFill="1" applyBorder="1" applyAlignment="1" applyProtection="1">
      <alignment horizontal="center" vertical="center"/>
    </xf>
    <xf numFmtId="0" fontId="12" fillId="5" borderId="10" xfId="2" applyNumberFormat="1" applyFont="1" applyFill="1" applyBorder="1" applyAlignment="1" applyProtection="1">
      <alignment horizontal="center" vertical="center"/>
    </xf>
    <xf numFmtId="0" fontId="12" fillId="5" borderId="8" xfId="2" applyNumberFormat="1" applyFont="1" applyFill="1" applyBorder="1" applyAlignment="1" applyProtection="1">
      <alignment horizontal="center" vertical="center" wrapText="1"/>
    </xf>
    <xf numFmtId="0" fontId="12" fillId="5" borderId="24" xfId="2" applyNumberFormat="1" applyFont="1" applyFill="1" applyBorder="1" applyAlignment="1" applyProtection="1">
      <alignment horizontal="center" vertical="center" wrapText="1"/>
    </xf>
    <xf numFmtId="0" fontId="12" fillId="5" borderId="44" xfId="2" applyNumberFormat="1" applyFont="1" applyFill="1" applyBorder="1" applyAlignment="1" applyProtection="1">
      <alignment horizontal="center" vertical="center"/>
    </xf>
    <xf numFmtId="0" fontId="12" fillId="5" borderId="9" xfId="2" applyNumberFormat="1" applyFont="1" applyFill="1" applyBorder="1" applyAlignment="1" applyProtection="1">
      <alignment horizontal="center" vertical="center"/>
    </xf>
    <xf numFmtId="0" fontId="12" fillId="5" borderId="24" xfId="2" applyNumberFormat="1" applyFont="1" applyFill="1" applyBorder="1" applyAlignment="1" applyProtection="1">
      <alignment horizontal="center" vertical="center"/>
    </xf>
    <xf numFmtId="3" fontId="13" fillId="0" borderId="45" xfId="2" applyNumberFormat="1" applyFont="1" applyFill="1" applyBorder="1" applyAlignment="1" applyProtection="1">
      <alignment horizontal="left" vertical="center" indent="1"/>
    </xf>
    <xf numFmtId="3" fontId="13" fillId="0" borderId="41" xfId="2" applyNumberFormat="1" applyFont="1" applyFill="1" applyBorder="1" applyAlignment="1" applyProtection="1">
      <alignment horizontal="center" vertical="center"/>
    </xf>
    <xf numFmtId="3" fontId="13" fillId="0" borderId="46" xfId="2" applyNumberFormat="1" applyFont="1" applyFill="1" applyBorder="1" applyAlignment="1" applyProtection="1">
      <alignment horizontal="center" vertical="center" wrapText="1"/>
    </xf>
    <xf numFmtId="3" fontId="13" fillId="0" borderId="20" xfId="2" applyNumberFormat="1" applyFont="1" applyFill="1" applyBorder="1" applyAlignment="1" applyProtection="1">
      <alignment horizontal="center" vertical="center"/>
    </xf>
    <xf numFmtId="3" fontId="13" fillId="0" borderId="42" xfId="2" applyNumberFormat="1" applyFont="1" applyFill="1" applyBorder="1" applyAlignment="1" applyProtection="1">
      <alignment vertical="center"/>
    </xf>
    <xf numFmtId="3" fontId="13" fillId="0" borderId="47" xfId="2" applyNumberFormat="1" applyFont="1" applyFill="1" applyBorder="1" applyAlignment="1" applyProtection="1">
      <alignment vertical="center"/>
    </xf>
    <xf numFmtId="3" fontId="13" fillId="0" borderId="20" xfId="2" applyNumberFormat="1" applyFont="1" applyFill="1" applyBorder="1" applyAlignment="1" applyProtection="1">
      <alignment vertical="center"/>
    </xf>
    <xf numFmtId="0" fontId="5" fillId="3" borderId="51" xfId="2" applyNumberFormat="1" applyFont="1" applyFill="1" applyBorder="1" applyAlignment="1" applyProtection="1">
      <alignment horizontal="center" vertical="center"/>
    </xf>
    <xf numFmtId="0" fontId="5" fillId="3" borderId="53" xfId="2" applyNumberFormat="1" applyFont="1" applyFill="1" applyBorder="1" applyAlignment="1" applyProtection="1">
      <alignment horizontal="center" vertical="center"/>
    </xf>
    <xf numFmtId="0" fontId="5" fillId="3" borderId="54" xfId="2" applyNumberFormat="1" applyFont="1" applyFill="1" applyBorder="1" applyAlignment="1" applyProtection="1">
      <alignment horizontal="center" vertical="center"/>
    </xf>
    <xf numFmtId="0" fontId="5" fillId="3" borderId="38" xfId="2" applyNumberFormat="1" applyFont="1" applyFill="1" applyBorder="1" applyAlignment="1" applyProtection="1">
      <alignment horizontal="center" vertical="center"/>
    </xf>
    <xf numFmtId="0" fontId="5" fillId="3" borderId="42" xfId="2" applyNumberFormat="1" applyFont="1" applyFill="1" applyBorder="1" applyAlignment="1" applyProtection="1">
      <alignment horizontal="center" vertical="center"/>
    </xf>
    <xf numFmtId="0" fontId="5" fillId="3" borderId="55" xfId="2" applyNumberFormat="1" applyFont="1" applyFill="1" applyBorder="1" applyAlignment="1" applyProtection="1">
      <alignment horizontal="center" vertical="center"/>
    </xf>
    <xf numFmtId="0" fontId="5" fillId="0" borderId="0" xfId="2" applyNumberFormat="1" applyFont="1" applyFill="1" applyBorder="1" applyAlignment="1" applyProtection="1">
      <alignment horizontal="left" vertical="center" indent="4"/>
    </xf>
    <xf numFmtId="0" fontId="8" fillId="0" borderId="56" xfId="2" applyNumberFormat="1" applyFont="1" applyFill="1" applyBorder="1" applyAlignment="1" applyProtection="1"/>
    <xf numFmtId="3" fontId="13" fillId="0" borderId="8" xfId="2" applyNumberFormat="1" applyFont="1" applyFill="1" applyBorder="1" applyAlignment="1" applyProtection="1">
      <alignment vertical="center"/>
    </xf>
    <xf numFmtId="3" fontId="13" fillId="0" borderId="10" xfId="2" applyNumberFormat="1" applyFont="1" applyFill="1" applyBorder="1" applyAlignment="1" applyProtection="1">
      <alignment vertical="center"/>
    </xf>
    <xf numFmtId="3" fontId="5" fillId="2" borderId="8" xfId="2" applyNumberFormat="1" applyFont="1" applyFill="1" applyBorder="1" applyAlignment="1" applyProtection="1">
      <alignment horizontal="center" vertical="center"/>
    </xf>
    <xf numFmtId="0" fontId="5" fillId="0" borderId="56" xfId="2" applyNumberFormat="1" applyFont="1" applyFill="1" applyBorder="1" applyAlignment="1" applyProtection="1">
      <alignment vertical="center"/>
    </xf>
    <xf numFmtId="3" fontId="5" fillId="4" borderId="45" xfId="2" applyNumberFormat="1" applyFont="1" applyFill="1" applyBorder="1" applyAlignment="1" applyProtection="1">
      <alignment vertical="center"/>
    </xf>
    <xf numFmtId="3" fontId="5" fillId="4" borderId="57" xfId="2" applyNumberFormat="1" applyFont="1" applyFill="1" applyBorder="1" applyAlignment="1" applyProtection="1">
      <alignment vertical="center"/>
    </xf>
    <xf numFmtId="3" fontId="13" fillId="0" borderId="58" xfId="2" applyNumberFormat="1" applyFont="1" applyFill="1" applyBorder="1" applyAlignment="1" applyProtection="1">
      <alignment vertical="center"/>
    </xf>
    <xf numFmtId="3" fontId="13" fillId="0" borderId="35" xfId="2" applyNumberFormat="1" applyFont="1" applyFill="1" applyBorder="1" applyAlignment="1" applyProtection="1">
      <alignment vertical="center"/>
    </xf>
    <xf numFmtId="3" fontId="5" fillId="4" borderId="53" xfId="2" applyNumberFormat="1" applyFont="1" applyFill="1" applyBorder="1" applyAlignment="1" applyProtection="1">
      <alignment vertical="center"/>
    </xf>
    <xf numFmtId="3" fontId="5" fillId="4" borderId="54" xfId="2" applyNumberFormat="1" applyFont="1" applyFill="1" applyBorder="1" applyAlignment="1" applyProtection="1">
      <alignment vertical="center"/>
    </xf>
    <xf numFmtId="3" fontId="13" fillId="0" borderId="29" xfId="2" applyNumberFormat="1" applyFont="1" applyFill="1" applyBorder="1" applyAlignment="1" applyProtection="1">
      <alignment vertical="center"/>
    </xf>
    <xf numFmtId="3" fontId="13" fillId="0" borderId="16" xfId="2" applyNumberFormat="1" applyFont="1" applyFill="1" applyBorder="1" applyAlignment="1" applyProtection="1">
      <alignment vertical="center"/>
    </xf>
    <xf numFmtId="3" fontId="13" fillId="0" borderId="59" xfId="2" applyNumberFormat="1" applyFont="1" applyFill="1" applyBorder="1" applyAlignment="1" applyProtection="1">
      <alignment vertical="center"/>
    </xf>
    <xf numFmtId="0" fontId="13" fillId="0" borderId="60" xfId="2" applyNumberFormat="1" applyFont="1" applyFill="1" applyBorder="1" applyAlignment="1" applyProtection="1">
      <alignment vertical="center"/>
    </xf>
    <xf numFmtId="0" fontId="5" fillId="0" borderId="60" xfId="2" applyNumberFormat="1" applyFont="1" applyFill="1" applyBorder="1" applyAlignment="1" applyProtection="1">
      <alignment vertical="center"/>
    </xf>
    <xf numFmtId="0" fontId="5" fillId="3" borderId="3" xfId="2" applyNumberFormat="1" applyFont="1" applyFill="1" applyBorder="1" applyAlignment="1" applyProtection="1">
      <alignment horizontal="center" vertical="center"/>
    </xf>
    <xf numFmtId="3" fontId="13" fillId="0" borderId="24" xfId="2" applyNumberFormat="1" applyFont="1" applyFill="1" applyBorder="1" applyAlignment="1" applyProtection="1">
      <alignment vertical="center"/>
    </xf>
    <xf numFmtId="0" fontId="5" fillId="3" borderId="61" xfId="2" applyNumberFormat="1" applyFont="1" applyFill="1" applyBorder="1" applyAlignment="1" applyProtection="1">
      <alignment horizontal="center" vertical="center"/>
    </xf>
    <xf numFmtId="3" fontId="13" fillId="0" borderId="61" xfId="2" applyNumberFormat="1" applyFont="1" applyFill="1" applyBorder="1" applyAlignment="1" applyProtection="1">
      <alignment vertical="center"/>
    </xf>
    <xf numFmtId="3" fontId="5" fillId="0" borderId="19" xfId="2" applyNumberFormat="1" applyFont="1" applyFill="1" applyBorder="1" applyAlignment="1" applyProtection="1">
      <alignment vertical="center"/>
    </xf>
    <xf numFmtId="0" fontId="5" fillId="0" borderId="41" xfId="2" applyNumberFormat="1" applyFont="1" applyFill="1" applyBorder="1" applyAlignment="1" applyProtection="1">
      <alignment vertical="center"/>
    </xf>
    <xf numFmtId="0" fontId="5" fillId="0" borderId="42" xfId="2" applyNumberFormat="1" applyFont="1" applyFill="1" applyBorder="1" applyAlignment="1" applyProtection="1">
      <alignment vertical="center"/>
    </xf>
    <xf numFmtId="0" fontId="5" fillId="0" borderId="20" xfId="2" applyNumberFormat="1" applyFont="1" applyFill="1" applyBorder="1" applyAlignment="1" applyProtection="1">
      <alignment vertical="center"/>
    </xf>
    <xf numFmtId="0" fontId="5" fillId="0" borderId="1" xfId="2" applyFont="1" applyBorder="1" applyAlignment="1">
      <alignment vertical="center"/>
    </xf>
    <xf numFmtId="0" fontId="5" fillId="0" borderId="2" xfId="2" applyFont="1" applyBorder="1" applyAlignment="1">
      <alignment vertical="center"/>
    </xf>
    <xf numFmtId="0" fontId="5" fillId="0" borderId="3" xfId="2" applyFont="1" applyBorder="1" applyAlignment="1">
      <alignment vertical="center"/>
    </xf>
    <xf numFmtId="0" fontId="0" fillId="0" borderId="0" xfId="0"/>
    <xf numFmtId="0" fontId="5" fillId="0" borderId="4" xfId="2" applyFont="1" applyBorder="1" applyAlignment="1">
      <alignment vertical="center"/>
    </xf>
    <xf numFmtId="0" fontId="8" fillId="0" borderId="0" xfId="2" applyFont="1"/>
    <xf numFmtId="0" fontId="5" fillId="0" borderId="0" xfId="2" applyFont="1" applyAlignment="1">
      <alignment vertical="center"/>
    </xf>
    <xf numFmtId="0" fontId="5" fillId="0" borderId="5" xfId="2" applyFont="1" applyBorder="1" applyAlignment="1">
      <alignment vertical="center"/>
    </xf>
    <xf numFmtId="0" fontId="10" fillId="0" borderId="0" xfId="2" applyFont="1"/>
    <xf numFmtId="0" fontId="10" fillId="0" borderId="0" xfId="2" applyFont="1" applyAlignment="1">
      <alignment horizontal="left" vertical="center"/>
    </xf>
    <xf numFmtId="0" fontId="10" fillId="0" borderId="0" xfId="2" applyFont="1" applyAlignment="1">
      <alignment horizontal="left"/>
    </xf>
    <xf numFmtId="49" fontId="11" fillId="0" borderId="0" xfId="2" applyNumberFormat="1" applyFont="1" applyAlignment="1">
      <alignment horizontal="left" vertical="center"/>
    </xf>
    <xf numFmtId="0" fontId="10" fillId="0" borderId="0" xfId="2" applyFont="1" applyAlignment="1">
      <alignment horizontal="left" vertical="center" indent="1"/>
    </xf>
    <xf numFmtId="0" fontId="10" fillId="0" borderId="0" xfId="2" applyFont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12" fillId="3" borderId="17" xfId="2" applyFont="1" applyFill="1" applyBorder="1" applyAlignment="1">
      <alignment horizontal="center" vertical="center"/>
    </xf>
    <xf numFmtId="0" fontId="12" fillId="3" borderId="17" xfId="2" applyFont="1" applyFill="1" applyBorder="1" applyAlignment="1">
      <alignment horizontal="center" vertical="center" wrapText="1"/>
    </xf>
    <xf numFmtId="0" fontId="12" fillId="3" borderId="18" xfId="2" applyFont="1" applyFill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/>
    </xf>
    <xf numFmtId="3" fontId="5" fillId="2" borderId="9" xfId="2" applyNumberFormat="1" applyFont="1" applyFill="1" applyBorder="1" applyAlignment="1">
      <alignment vertical="center"/>
    </xf>
    <xf numFmtId="3" fontId="5" fillId="0" borderId="9" xfId="2" applyNumberFormat="1" applyFont="1" applyBorder="1" applyAlignment="1">
      <alignment vertical="center"/>
    </xf>
    <xf numFmtId="3" fontId="5" fillId="0" borderId="23" xfId="2" applyNumberFormat="1" applyFont="1" applyBorder="1" applyAlignment="1">
      <alignment vertical="center"/>
    </xf>
    <xf numFmtId="3" fontId="5" fillId="0" borderId="24" xfId="2" applyNumberFormat="1" applyFont="1" applyBorder="1" applyAlignment="1">
      <alignment vertical="center"/>
    </xf>
    <xf numFmtId="164" fontId="5" fillId="0" borderId="24" xfId="2" applyNumberFormat="1" applyFont="1" applyBorder="1" applyAlignment="1">
      <alignment vertical="center"/>
    </xf>
    <xf numFmtId="0" fontId="5" fillId="0" borderId="17" xfId="2" applyFont="1" applyBorder="1" applyAlignment="1">
      <alignment horizontal="center" vertical="center"/>
    </xf>
    <xf numFmtId="3" fontId="5" fillId="0" borderId="17" xfId="2" applyNumberFormat="1" applyFont="1" applyBorder="1" applyAlignment="1">
      <alignment vertical="center"/>
    </xf>
    <xf numFmtId="3" fontId="5" fillId="4" borderId="27" xfId="2" applyNumberFormat="1" applyFont="1" applyFill="1" applyBorder="1" applyAlignment="1">
      <alignment vertical="center"/>
    </xf>
    <xf numFmtId="3" fontId="5" fillId="4" borderId="28" xfId="2" applyNumberFormat="1" applyFont="1" applyFill="1" applyBorder="1" applyAlignment="1">
      <alignment vertical="center"/>
    </xf>
    <xf numFmtId="3" fontId="5" fillId="0" borderId="28" xfId="2" applyNumberFormat="1" applyFont="1" applyBorder="1" applyAlignment="1">
      <alignment vertical="center"/>
    </xf>
    <xf numFmtId="3" fontId="13" fillId="2" borderId="9" xfId="2" applyNumberFormat="1" applyFont="1" applyFill="1" applyBorder="1" applyAlignment="1">
      <alignment vertical="center"/>
    </xf>
    <xf numFmtId="3" fontId="13" fillId="0" borderId="9" xfId="2" applyNumberFormat="1" applyFont="1" applyBorder="1" applyAlignment="1">
      <alignment vertical="center"/>
    </xf>
    <xf numFmtId="3" fontId="5" fillId="4" borderId="0" xfId="2" applyNumberFormat="1" applyFont="1" applyFill="1" applyAlignment="1">
      <alignment vertical="center"/>
    </xf>
    <xf numFmtId="3" fontId="5" fillId="4" borderId="3" xfId="2" applyNumberFormat="1" applyFont="1" applyFill="1" applyBorder="1" applyAlignment="1">
      <alignment vertical="center"/>
    </xf>
    <xf numFmtId="3" fontId="13" fillId="0" borderId="27" xfId="2" applyNumberFormat="1" applyFont="1" applyBorder="1" applyAlignment="1">
      <alignment vertical="center"/>
    </xf>
    <xf numFmtId="3" fontId="13" fillId="0" borderId="28" xfId="2" applyNumberFormat="1" applyFont="1" applyBorder="1" applyAlignment="1">
      <alignment vertical="center"/>
    </xf>
    <xf numFmtId="0" fontId="5" fillId="0" borderId="4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3" fontId="13" fillId="0" borderId="13" xfId="2" applyNumberFormat="1" applyFont="1" applyBorder="1" applyAlignment="1">
      <alignment vertical="center"/>
    </xf>
    <xf numFmtId="3" fontId="5" fillId="4" borderId="5" xfId="2" applyNumberFormat="1" applyFont="1" applyFill="1" applyBorder="1" applyAlignment="1">
      <alignment vertical="center"/>
    </xf>
    <xf numFmtId="164" fontId="5" fillId="0" borderId="28" xfId="2" applyNumberFormat="1" applyFont="1" applyBorder="1" applyAlignment="1">
      <alignment vertical="center"/>
    </xf>
    <xf numFmtId="3" fontId="5" fillId="4" borderId="29" xfId="2" applyNumberFormat="1" applyFont="1" applyFill="1" applyBorder="1" applyAlignment="1">
      <alignment vertical="center"/>
    </xf>
    <xf numFmtId="3" fontId="5" fillId="4" borderId="30" xfId="2" applyNumberFormat="1" applyFont="1" applyFill="1" applyBorder="1" applyAlignment="1">
      <alignment vertical="center"/>
    </xf>
    <xf numFmtId="3" fontId="13" fillId="0" borderId="14" xfId="2" applyNumberFormat="1" applyFont="1" applyBorder="1" applyAlignment="1">
      <alignment vertical="center"/>
    </xf>
    <xf numFmtId="3" fontId="13" fillId="0" borderId="31" xfId="2" applyNumberFormat="1" applyFont="1" applyBorder="1" applyAlignment="1">
      <alignment vertical="center"/>
    </xf>
    <xf numFmtId="3" fontId="13" fillId="0" borderId="32" xfId="2" applyNumberFormat="1" applyFont="1" applyBorder="1" applyAlignment="1">
      <alignment vertical="center"/>
    </xf>
    <xf numFmtId="3" fontId="13" fillId="0" borderId="33" xfId="2" applyNumberFormat="1" applyFont="1" applyBorder="1" applyAlignment="1">
      <alignment vertical="center"/>
    </xf>
    <xf numFmtId="0" fontId="5" fillId="0" borderId="0" xfId="2" applyFont="1" applyAlignment="1">
      <alignment horizontal="center" vertical="center"/>
    </xf>
    <xf numFmtId="3" fontId="5" fillId="4" borderId="34" xfId="2" applyNumberFormat="1" applyFont="1" applyFill="1" applyBorder="1" applyAlignment="1">
      <alignment vertical="center"/>
    </xf>
    <xf numFmtId="3" fontId="5" fillId="4" borderId="35" xfId="2" applyNumberFormat="1" applyFont="1" applyFill="1" applyBorder="1" applyAlignment="1">
      <alignment vertical="center"/>
    </xf>
    <xf numFmtId="3" fontId="5" fillId="4" borderId="36" xfId="2" applyNumberFormat="1" applyFont="1" applyFill="1" applyBorder="1" applyAlignment="1">
      <alignment vertical="center"/>
    </xf>
    <xf numFmtId="0" fontId="5" fillId="0" borderId="0" xfId="2" applyFont="1" applyAlignment="1">
      <alignment vertical="center" wrapText="1"/>
    </xf>
    <xf numFmtId="3" fontId="5" fillId="4" borderId="37" xfId="2" applyNumberFormat="1" applyFont="1" applyFill="1" applyBorder="1" applyAlignment="1">
      <alignment vertical="center"/>
    </xf>
    <xf numFmtId="0" fontId="12" fillId="0" borderId="13" xfId="2" applyFont="1" applyBorder="1" applyAlignment="1">
      <alignment horizontal="left" vertical="center" wrapText="1" indent="1"/>
    </xf>
    <xf numFmtId="0" fontId="5" fillId="0" borderId="0" xfId="2" applyFont="1" applyAlignment="1">
      <alignment horizontal="right" vertical="center"/>
    </xf>
    <xf numFmtId="0" fontId="12" fillId="0" borderId="17" xfId="2" applyFont="1" applyBorder="1" applyAlignment="1">
      <alignment horizontal="left" vertical="center" wrapText="1" indent="1"/>
    </xf>
    <xf numFmtId="3" fontId="13" fillId="0" borderId="17" xfId="2" applyNumberFormat="1" applyFont="1" applyBorder="1" applyAlignment="1">
      <alignment vertical="center"/>
    </xf>
    <xf numFmtId="3" fontId="13" fillId="0" borderId="18" xfId="2" applyNumberFormat="1" applyFont="1" applyBorder="1" applyAlignment="1">
      <alignment vertical="center"/>
    </xf>
    <xf numFmtId="3" fontId="5" fillId="4" borderId="38" xfId="2" applyNumberFormat="1" applyFont="1" applyFill="1" applyBorder="1" applyAlignment="1">
      <alignment vertical="center"/>
    </xf>
    <xf numFmtId="3" fontId="5" fillId="4" borderId="20" xfId="2" applyNumberFormat="1" applyFont="1" applyFill="1" applyBorder="1" applyAlignment="1">
      <alignment vertical="center"/>
    </xf>
    <xf numFmtId="3" fontId="13" fillId="0" borderId="39" xfId="2" applyNumberFormat="1" applyFont="1" applyBorder="1" applyAlignment="1">
      <alignment vertical="center"/>
    </xf>
    <xf numFmtId="0" fontId="5" fillId="0" borderId="0" xfId="2" applyFont="1" applyAlignment="1">
      <alignment horizontal="center" vertical="center" wrapText="1"/>
    </xf>
    <xf numFmtId="0" fontId="12" fillId="3" borderId="24" xfId="2" applyFont="1" applyFill="1" applyBorder="1" applyAlignment="1">
      <alignment horizontal="center" vertical="center"/>
    </xf>
    <xf numFmtId="3" fontId="13" fillId="0" borderId="43" xfId="2" applyNumberFormat="1" applyFont="1" applyBorder="1" applyAlignment="1">
      <alignment horizontal="left" vertical="center" indent="1"/>
    </xf>
    <xf numFmtId="0" fontId="12" fillId="5" borderId="40" xfId="2" applyFont="1" applyFill="1" applyBorder="1" applyAlignment="1">
      <alignment horizontal="center" vertical="center"/>
    </xf>
    <xf numFmtId="0" fontId="12" fillId="5" borderId="10" xfId="2" applyFont="1" applyFill="1" applyBorder="1" applyAlignment="1">
      <alignment horizontal="center" vertical="center"/>
    </xf>
    <xf numFmtId="0" fontId="12" fillId="5" borderId="8" xfId="2" applyFont="1" applyFill="1" applyBorder="1" applyAlignment="1">
      <alignment horizontal="center" vertical="center" wrapText="1"/>
    </xf>
    <xf numFmtId="0" fontId="12" fillId="5" borderId="24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/>
    </xf>
    <xf numFmtId="0" fontId="12" fillId="5" borderId="9" xfId="2" applyFont="1" applyFill="1" applyBorder="1" applyAlignment="1">
      <alignment horizontal="center" vertical="center"/>
    </xf>
    <xf numFmtId="0" fontId="12" fillId="5" borderId="24" xfId="2" applyFont="1" applyFill="1" applyBorder="1" applyAlignment="1">
      <alignment horizontal="center" vertical="center"/>
    </xf>
    <xf numFmtId="3" fontId="13" fillId="0" borderId="45" xfId="2" applyNumberFormat="1" applyFont="1" applyBorder="1" applyAlignment="1">
      <alignment horizontal="left" vertical="center" indent="1"/>
    </xf>
    <xf numFmtId="3" fontId="13" fillId="0" borderId="41" xfId="2" applyNumberFormat="1" applyFont="1" applyBorder="1" applyAlignment="1">
      <alignment horizontal="center" vertical="center"/>
    </xf>
    <xf numFmtId="3" fontId="13" fillId="0" borderId="46" xfId="2" applyNumberFormat="1" applyFont="1" applyBorder="1" applyAlignment="1">
      <alignment horizontal="center" vertical="center" wrapText="1"/>
    </xf>
    <xf numFmtId="3" fontId="13" fillId="0" borderId="20" xfId="2" applyNumberFormat="1" applyFont="1" applyBorder="1" applyAlignment="1">
      <alignment horizontal="center" vertical="center"/>
    </xf>
    <xf numFmtId="3" fontId="13" fillId="0" borderId="42" xfId="2" applyNumberFormat="1" applyFont="1" applyBorder="1" applyAlignment="1">
      <alignment vertical="center"/>
    </xf>
    <xf numFmtId="3" fontId="13" fillId="0" borderId="47" xfId="2" applyNumberFormat="1" applyFont="1" applyBorder="1" applyAlignment="1">
      <alignment vertical="center"/>
    </xf>
    <xf numFmtId="3" fontId="13" fillId="0" borderId="20" xfId="2" applyNumberFormat="1" applyFont="1" applyBorder="1" applyAlignment="1">
      <alignment vertical="center"/>
    </xf>
    <xf numFmtId="0" fontId="5" fillId="3" borderId="53" xfId="2" applyFont="1" applyFill="1" applyBorder="1" applyAlignment="1">
      <alignment horizontal="center" vertical="center"/>
    </xf>
    <xf numFmtId="0" fontId="5" fillId="3" borderId="54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51" xfId="2" applyFont="1" applyFill="1" applyBorder="1" applyAlignment="1">
      <alignment horizontal="center" vertical="center"/>
    </xf>
    <xf numFmtId="0" fontId="5" fillId="3" borderId="42" xfId="2" applyFont="1" applyFill="1" applyBorder="1" applyAlignment="1">
      <alignment horizontal="center" vertical="center"/>
    </xf>
    <xf numFmtId="0" fontId="5" fillId="3" borderId="55" xfId="2" applyFont="1" applyFill="1" applyBorder="1" applyAlignment="1">
      <alignment horizontal="center" vertical="center"/>
    </xf>
    <xf numFmtId="0" fontId="5" fillId="0" borderId="0" xfId="2" applyFont="1" applyAlignment="1">
      <alignment horizontal="left" vertical="center" indent="4"/>
    </xf>
    <xf numFmtId="0" fontId="8" fillId="0" borderId="56" xfId="2" applyFont="1" applyBorder="1"/>
    <xf numFmtId="3" fontId="13" fillId="0" borderId="8" xfId="2" applyNumberFormat="1" applyFont="1" applyBorder="1" applyAlignment="1">
      <alignment vertical="center"/>
    </xf>
    <xf numFmtId="3" fontId="13" fillId="0" borderId="10" xfId="2" applyNumberFormat="1" applyFont="1" applyBorder="1" applyAlignment="1">
      <alignment vertical="center"/>
    </xf>
    <xf numFmtId="3" fontId="5" fillId="2" borderId="8" xfId="2" applyNumberFormat="1" applyFont="1" applyFill="1" applyBorder="1" applyAlignment="1">
      <alignment horizontal="center" vertical="center"/>
    </xf>
    <xf numFmtId="0" fontId="5" fillId="0" borderId="56" xfId="2" applyFont="1" applyBorder="1" applyAlignment="1">
      <alignment vertical="center"/>
    </xf>
    <xf numFmtId="3" fontId="5" fillId="4" borderId="45" xfId="2" applyNumberFormat="1" applyFont="1" applyFill="1" applyBorder="1" applyAlignment="1">
      <alignment vertical="center"/>
    </xf>
    <xf numFmtId="3" fontId="5" fillId="4" borderId="57" xfId="2" applyNumberFormat="1" applyFont="1" applyFill="1" applyBorder="1" applyAlignment="1">
      <alignment vertical="center"/>
    </xf>
    <xf numFmtId="3" fontId="13" fillId="0" borderId="58" xfId="2" applyNumberFormat="1" applyFont="1" applyBorder="1" applyAlignment="1">
      <alignment vertical="center"/>
    </xf>
    <xf numFmtId="3" fontId="13" fillId="0" borderId="35" xfId="2" applyNumberFormat="1" applyFont="1" applyBorder="1" applyAlignment="1">
      <alignment vertical="center"/>
    </xf>
    <xf numFmtId="3" fontId="5" fillId="4" borderId="53" xfId="2" applyNumberFormat="1" applyFont="1" applyFill="1" applyBorder="1" applyAlignment="1">
      <alignment vertical="center"/>
    </xf>
    <xf numFmtId="3" fontId="5" fillId="4" borderId="54" xfId="2" applyNumberFormat="1" applyFont="1" applyFill="1" applyBorder="1" applyAlignment="1">
      <alignment vertical="center"/>
    </xf>
    <xf numFmtId="3" fontId="13" fillId="0" borderId="29" xfId="2" applyNumberFormat="1" applyFont="1" applyBorder="1" applyAlignment="1">
      <alignment vertical="center"/>
    </xf>
    <xf numFmtId="3" fontId="13" fillId="0" borderId="16" xfId="2" applyNumberFormat="1" applyFont="1" applyBorder="1" applyAlignment="1">
      <alignment vertical="center"/>
    </xf>
    <xf numFmtId="3" fontId="13" fillId="0" borderId="59" xfId="2" applyNumberFormat="1" applyFont="1" applyBorder="1" applyAlignment="1">
      <alignment vertical="center"/>
    </xf>
    <xf numFmtId="0" fontId="13" fillId="0" borderId="60" xfId="2" applyFont="1" applyBorder="1" applyAlignment="1">
      <alignment vertical="center"/>
    </xf>
    <xf numFmtId="0" fontId="5" fillId="0" borderId="60" xfId="2" applyFont="1" applyBorder="1" applyAlignment="1">
      <alignment vertical="center"/>
    </xf>
    <xf numFmtId="0" fontId="5" fillId="3" borderId="3" xfId="2" applyFont="1" applyFill="1" applyBorder="1" applyAlignment="1">
      <alignment horizontal="center" vertical="center"/>
    </xf>
    <xf numFmtId="3" fontId="13" fillId="0" borderId="24" xfId="2" applyNumberFormat="1" applyFont="1" applyBorder="1" applyAlignment="1">
      <alignment vertical="center"/>
    </xf>
    <xf numFmtId="0" fontId="5" fillId="3" borderId="61" xfId="2" applyFont="1" applyFill="1" applyBorder="1" applyAlignment="1">
      <alignment horizontal="center" vertical="center"/>
    </xf>
    <xf numFmtId="3" fontId="13" fillId="0" borderId="61" xfId="2" applyNumberFormat="1" applyFont="1" applyBorder="1" applyAlignment="1">
      <alignment vertical="center"/>
    </xf>
    <xf numFmtId="3" fontId="5" fillId="0" borderId="19" xfId="2" applyNumberFormat="1" applyFont="1" applyBorder="1" applyAlignment="1">
      <alignment vertical="center"/>
    </xf>
    <xf numFmtId="0" fontId="5" fillId="0" borderId="41" xfId="2" applyFont="1" applyBorder="1" applyAlignment="1">
      <alignment vertical="center"/>
    </xf>
    <xf numFmtId="0" fontId="5" fillId="0" borderId="42" xfId="2" applyFont="1" applyBorder="1" applyAlignment="1">
      <alignment vertical="center"/>
    </xf>
    <xf numFmtId="0" fontId="5" fillId="0" borderId="20" xfId="2" applyFont="1" applyBorder="1" applyAlignment="1">
      <alignment vertical="center"/>
    </xf>
    <xf numFmtId="0" fontId="4" fillId="0" borderId="0" xfId="0" applyFont="1"/>
    <xf numFmtId="0" fontId="4" fillId="0" borderId="0" xfId="2"/>
    <xf numFmtId="0" fontId="8" fillId="6" borderId="56" xfId="2" applyNumberFormat="1" applyFont="1" applyFill="1" applyBorder="1" applyAlignment="1" applyProtection="1"/>
    <xf numFmtId="0" fontId="8" fillId="5" borderId="56" xfId="2" applyNumberFormat="1" applyFont="1" applyFill="1" applyBorder="1" applyAlignment="1" applyProtection="1"/>
    <xf numFmtId="0" fontId="4" fillId="2" borderId="40" xfId="2" applyNumberFormat="1" applyFont="1" applyFill="1" applyBorder="1" applyAlignment="1" applyProtection="1">
      <alignment horizontal="left" vertical="center" wrapText="1" indent="1"/>
    </xf>
    <xf numFmtId="0" fontId="4" fillId="2" borderId="44" xfId="2" applyNumberFormat="1" applyFont="1" applyFill="1" applyBorder="1" applyAlignment="1" applyProtection="1">
      <alignment horizontal="left" vertical="center" wrapText="1" indent="1"/>
    </xf>
    <xf numFmtId="0" fontId="4" fillId="2" borderId="24" xfId="2" applyNumberFormat="1" applyFont="1" applyFill="1" applyBorder="1" applyAlignment="1" applyProtection="1">
      <alignment horizontal="left" vertical="center" wrapText="1" indent="1"/>
    </xf>
    <xf numFmtId="0" fontId="5" fillId="3" borderId="61" xfId="2" applyNumberFormat="1" applyFont="1" applyFill="1" applyBorder="1" applyAlignment="1" applyProtection="1">
      <alignment horizontal="center" vertical="center" wrapText="1"/>
      <protection hidden="1"/>
    </xf>
    <xf numFmtId="0" fontId="4" fillId="2" borderId="43" xfId="2" applyNumberFormat="1" applyFont="1" applyFill="1" applyBorder="1" applyAlignment="1" applyProtection="1">
      <alignment horizontal="left" vertical="center" wrapText="1" indent="1"/>
    </xf>
    <xf numFmtId="0" fontId="4" fillId="2" borderId="62" xfId="2" applyNumberFormat="1" applyFont="1" applyFill="1" applyBorder="1" applyAlignment="1" applyProtection="1">
      <alignment horizontal="left" vertical="center" wrapText="1" indent="1"/>
    </xf>
    <xf numFmtId="0" fontId="4" fillId="2" borderId="28" xfId="2" applyNumberFormat="1" applyFont="1" applyFill="1" applyBorder="1" applyAlignment="1" applyProtection="1">
      <alignment horizontal="left" vertical="center" wrapText="1" indent="1"/>
    </xf>
    <xf numFmtId="0" fontId="4" fillId="2" borderId="61" xfId="2" applyNumberFormat="1" applyFont="1" applyFill="1" applyBorder="1" applyAlignment="1" applyProtection="1">
      <alignment horizontal="left" vertical="center" wrapText="1" indent="1"/>
    </xf>
    <xf numFmtId="0" fontId="12" fillId="2" borderId="45" xfId="2" applyNumberFormat="1" applyFont="1" applyFill="1" applyBorder="1" applyAlignment="1" applyProtection="1">
      <alignment horizontal="center" vertical="center"/>
    </xf>
    <xf numFmtId="0" fontId="12" fillId="2" borderId="39" xfId="2" applyNumberFormat="1" applyFont="1" applyFill="1" applyBorder="1" applyAlignment="1" applyProtection="1">
      <alignment horizontal="center" vertical="center"/>
    </xf>
    <xf numFmtId="0" fontId="12" fillId="4" borderId="48" xfId="2" applyNumberFormat="1" applyFont="1" applyFill="1" applyBorder="1" applyAlignment="1" applyProtection="1">
      <alignment horizontal="center" vertical="center"/>
    </xf>
    <xf numFmtId="0" fontId="12" fillId="4" borderId="52" xfId="2" applyNumberFormat="1" applyFont="1" applyFill="1" applyBorder="1" applyAlignment="1" applyProtection="1">
      <alignment horizontal="center" vertical="center"/>
    </xf>
    <xf numFmtId="0" fontId="12" fillId="2" borderId="40" xfId="2" applyNumberFormat="1" applyFont="1" applyFill="1" applyBorder="1" applyAlignment="1" applyProtection="1">
      <alignment horizontal="center" vertical="center" wrapText="1"/>
    </xf>
    <xf numFmtId="0" fontId="12" fillId="2" borderId="24" xfId="2" applyNumberFormat="1" applyFont="1" applyFill="1" applyBorder="1" applyAlignment="1" applyProtection="1">
      <alignment horizontal="center" vertical="center" wrapText="1"/>
    </xf>
    <xf numFmtId="0" fontId="12" fillId="2" borderId="45" xfId="2" applyNumberFormat="1" applyFont="1" applyFill="1" applyBorder="1" applyAlignment="1" applyProtection="1">
      <alignment horizontal="center" vertical="center" wrapText="1"/>
    </xf>
    <xf numFmtId="0" fontId="12" fillId="2" borderId="39" xfId="2" applyNumberFormat="1" applyFont="1" applyFill="1" applyBorder="1" applyAlignment="1" applyProtection="1">
      <alignment horizontal="center" vertical="center" wrapText="1"/>
    </xf>
    <xf numFmtId="0" fontId="5" fillId="3" borderId="1" xfId="2" applyNumberFormat="1" applyFont="1" applyFill="1" applyBorder="1" applyAlignment="1" applyProtection="1">
      <alignment horizontal="center" vertical="center" wrapText="1"/>
      <protection hidden="1"/>
    </xf>
    <xf numFmtId="0" fontId="5" fillId="3" borderId="2" xfId="2" applyNumberFormat="1" applyFont="1" applyFill="1" applyBorder="1" applyAlignment="1" applyProtection="1">
      <alignment horizontal="center" vertical="center" wrapText="1"/>
      <protection hidden="1"/>
    </xf>
    <xf numFmtId="0" fontId="5" fillId="3" borderId="3" xfId="2" applyNumberFormat="1" applyFont="1" applyFill="1" applyBorder="1" applyAlignment="1" applyProtection="1">
      <alignment horizontal="center" vertical="center" wrapText="1"/>
      <protection hidden="1"/>
    </xf>
    <xf numFmtId="0" fontId="5" fillId="3" borderId="40" xfId="2" applyNumberFormat="1" applyFont="1" applyFill="1" applyBorder="1" applyAlignment="1" applyProtection="1">
      <alignment horizontal="center" vertical="center"/>
    </xf>
    <xf numFmtId="0" fontId="5" fillId="3" borderId="24" xfId="2" applyNumberFormat="1" applyFont="1" applyFill="1" applyBorder="1" applyAlignment="1" applyProtection="1">
      <alignment horizontal="center" vertical="center"/>
    </xf>
    <xf numFmtId="0" fontId="5" fillId="3" borderId="1" xfId="2" applyNumberFormat="1" applyFont="1" applyFill="1" applyBorder="1" applyAlignment="1" applyProtection="1">
      <alignment horizontal="center" vertical="center" wrapText="1"/>
    </xf>
    <xf numFmtId="0" fontId="5" fillId="3" borderId="2" xfId="2" applyNumberFormat="1" applyFont="1" applyFill="1" applyBorder="1" applyAlignment="1" applyProtection="1">
      <alignment horizontal="center" vertical="center" wrapText="1"/>
    </xf>
    <xf numFmtId="0" fontId="5" fillId="3" borderId="4" xfId="2" applyNumberFormat="1" applyFont="1" applyFill="1" applyBorder="1" applyAlignment="1" applyProtection="1">
      <alignment horizontal="center" vertical="center" wrapText="1"/>
    </xf>
    <xf numFmtId="0" fontId="5" fillId="3" borderId="0" xfId="2" applyNumberFormat="1" applyFont="1" applyFill="1" applyBorder="1" applyAlignment="1" applyProtection="1">
      <alignment horizontal="center" vertical="center" wrapText="1"/>
    </xf>
    <xf numFmtId="0" fontId="5" fillId="3" borderId="48" xfId="2" applyNumberFormat="1" applyFont="1" applyFill="1" applyBorder="1" applyAlignment="1" applyProtection="1">
      <alignment horizontal="center" vertical="center"/>
    </xf>
    <xf numFmtId="0" fontId="5" fillId="3" borderId="49" xfId="2" applyNumberFormat="1" applyFont="1" applyFill="1" applyBorder="1" applyAlignment="1" applyProtection="1">
      <alignment horizontal="center" vertical="center"/>
    </xf>
    <xf numFmtId="0" fontId="5" fillId="3" borderId="50" xfId="2" applyNumberFormat="1" applyFont="1" applyFill="1" applyBorder="1" applyAlignment="1" applyProtection="1">
      <alignment horizontal="center" vertical="center"/>
    </xf>
    <xf numFmtId="0" fontId="5" fillId="3" borderId="51" xfId="2" applyNumberFormat="1" applyFont="1" applyFill="1" applyBorder="1" applyAlignment="1" applyProtection="1">
      <alignment horizontal="center" vertical="center"/>
    </xf>
    <xf numFmtId="0" fontId="5" fillId="3" borderId="52" xfId="2" applyNumberFormat="1" applyFont="1" applyFill="1" applyBorder="1" applyAlignment="1" applyProtection="1">
      <alignment horizontal="center" vertical="center"/>
    </xf>
    <xf numFmtId="0" fontId="12" fillId="0" borderId="12" xfId="2" applyNumberFormat="1" applyFont="1" applyFill="1" applyBorder="1" applyAlignment="1" applyProtection="1">
      <alignment horizontal="center" vertical="center" wrapText="1"/>
    </xf>
    <xf numFmtId="0" fontId="12" fillId="0" borderId="13" xfId="2" applyNumberFormat="1" applyFont="1" applyFill="1" applyBorder="1" applyAlignment="1" applyProtection="1">
      <alignment horizontal="center" vertical="center" wrapText="1"/>
    </xf>
    <xf numFmtId="0" fontId="12" fillId="0" borderId="16" xfId="2" applyNumberFormat="1" applyFont="1" applyFill="1" applyBorder="1" applyAlignment="1" applyProtection="1">
      <alignment horizontal="center" vertical="center" wrapText="1"/>
    </xf>
    <xf numFmtId="0" fontId="12" fillId="3" borderId="1" xfId="2" applyNumberFormat="1" applyFont="1" applyFill="1" applyBorder="1" applyAlignment="1" applyProtection="1">
      <alignment horizontal="center" vertical="center" wrapText="1"/>
    </xf>
    <xf numFmtId="0" fontId="12" fillId="3" borderId="2" xfId="2" applyNumberFormat="1" applyFont="1" applyFill="1" applyBorder="1" applyAlignment="1" applyProtection="1">
      <alignment horizontal="center" vertical="center" wrapText="1"/>
    </xf>
    <xf numFmtId="0" fontId="12" fillId="3" borderId="41" xfId="2" applyNumberFormat="1" applyFont="1" applyFill="1" applyBorder="1" applyAlignment="1" applyProtection="1">
      <alignment horizontal="center" vertical="center" wrapText="1"/>
    </xf>
    <xf numFmtId="0" fontId="12" fillId="3" borderId="42" xfId="2" applyNumberFormat="1" applyFont="1" applyFill="1" applyBorder="1" applyAlignment="1" applyProtection="1">
      <alignment horizontal="center" vertical="center" wrapText="1"/>
    </xf>
    <xf numFmtId="0" fontId="12" fillId="3" borderId="3" xfId="2" applyNumberFormat="1" applyFont="1" applyFill="1" applyBorder="1" applyAlignment="1" applyProtection="1">
      <alignment horizontal="center" vertical="center" wrapText="1"/>
    </xf>
    <xf numFmtId="0" fontId="12" fillId="3" borderId="20" xfId="2" applyNumberFormat="1" applyFont="1" applyFill="1" applyBorder="1" applyAlignment="1" applyProtection="1">
      <alignment horizontal="center" vertical="center" wrapText="1"/>
    </xf>
    <xf numFmtId="0" fontId="12" fillId="0" borderId="12" xfId="2" applyNumberFormat="1" applyFont="1" applyFill="1" applyBorder="1" applyAlignment="1" applyProtection="1">
      <alignment horizontal="center" vertical="center" textRotation="90" wrapText="1"/>
    </xf>
    <xf numFmtId="0" fontId="12" fillId="0" borderId="8" xfId="2" applyNumberFormat="1" applyFont="1" applyFill="1" applyBorder="1" applyAlignment="1" applyProtection="1">
      <alignment horizontal="center" vertical="center" wrapText="1"/>
    </xf>
    <xf numFmtId="0" fontId="12" fillId="0" borderId="9" xfId="2" applyNumberFormat="1" applyFont="1" applyFill="1" applyBorder="1" applyAlignment="1" applyProtection="1">
      <alignment horizontal="center" vertical="center" wrapText="1"/>
    </xf>
    <xf numFmtId="0" fontId="12" fillId="0" borderId="21" xfId="2" applyNumberFormat="1" applyFont="1" applyFill="1" applyBorder="1" applyAlignment="1" applyProtection="1">
      <alignment horizontal="center" vertical="center"/>
    </xf>
    <xf numFmtId="0" fontId="12" fillId="0" borderId="22" xfId="2" applyNumberFormat="1" applyFont="1" applyFill="1" applyBorder="1" applyAlignment="1" applyProtection="1">
      <alignment horizontal="center" vertical="center"/>
    </xf>
    <xf numFmtId="0" fontId="12" fillId="0" borderId="25" xfId="2" applyNumberFormat="1" applyFont="1" applyFill="1" applyBorder="1" applyAlignment="1" applyProtection="1">
      <alignment horizontal="center" vertical="center"/>
    </xf>
    <xf numFmtId="0" fontId="12" fillId="0" borderId="26" xfId="2" applyNumberFormat="1" applyFont="1" applyFill="1" applyBorder="1" applyAlignment="1" applyProtection="1">
      <alignment horizontal="center" vertical="center"/>
    </xf>
    <xf numFmtId="0" fontId="5" fillId="0" borderId="13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5" xfId="2" applyNumberFormat="1" applyFont="1" applyFill="1" applyBorder="1" applyAlignment="1" applyProtection="1">
      <alignment horizontal="center" vertical="center"/>
    </xf>
    <xf numFmtId="0" fontId="7" fillId="0" borderId="4" xfId="2" applyNumberFormat="1" applyFont="1" applyFill="1" applyBorder="1" applyAlignment="1" applyProtection="1">
      <alignment horizontal="center" vertical="center"/>
    </xf>
    <xf numFmtId="0" fontId="7" fillId="0" borderId="0" xfId="2" applyNumberFormat="1" applyFont="1" applyFill="1" applyBorder="1" applyAlignment="1" applyProtection="1">
      <alignment horizontal="center" vertical="center"/>
    </xf>
    <xf numFmtId="0" fontId="7" fillId="0" borderId="5" xfId="2" applyNumberFormat="1" applyFont="1" applyFill="1" applyBorder="1" applyAlignment="1" applyProtection="1">
      <alignment horizontal="center" vertical="center"/>
    </xf>
    <xf numFmtId="0" fontId="9" fillId="2" borderId="4" xfId="2" applyNumberFormat="1" applyFont="1" applyFill="1" applyBorder="1" applyAlignment="1" applyProtection="1">
      <alignment horizontal="center" vertical="center"/>
    </xf>
    <xf numFmtId="0" fontId="9" fillId="2" borderId="0" xfId="2" applyNumberFormat="1" applyFont="1" applyFill="1" applyBorder="1" applyAlignment="1" applyProtection="1">
      <alignment horizontal="center" vertical="center"/>
    </xf>
    <xf numFmtId="0" fontId="9" fillId="2" borderId="5" xfId="2" applyNumberFormat="1" applyFont="1" applyFill="1" applyBorder="1" applyAlignment="1" applyProtection="1">
      <alignment horizontal="center" vertical="center"/>
    </xf>
    <xf numFmtId="0" fontId="12" fillId="3" borderId="8" xfId="2" applyNumberFormat="1" applyFont="1" applyFill="1" applyBorder="1" applyAlignment="1" applyProtection="1">
      <alignment horizontal="center" vertical="center" wrapText="1"/>
    </xf>
    <xf numFmtId="0" fontId="12" fillId="3" borderId="9" xfId="2" applyNumberFormat="1" applyFont="1" applyFill="1" applyBorder="1" applyAlignment="1" applyProtection="1">
      <alignment horizontal="center" vertical="center" wrapText="1"/>
    </xf>
    <xf numFmtId="0" fontId="12" fillId="3" borderId="12" xfId="2" applyNumberFormat="1" applyFont="1" applyFill="1" applyBorder="1" applyAlignment="1" applyProtection="1">
      <alignment horizontal="center" vertical="center" wrapText="1"/>
    </xf>
    <xf numFmtId="0" fontId="12" fillId="3" borderId="13" xfId="2" applyNumberFormat="1" applyFont="1" applyFill="1" applyBorder="1" applyAlignment="1" applyProtection="1">
      <alignment horizontal="center" vertical="center" wrapText="1"/>
    </xf>
    <xf numFmtId="0" fontId="12" fillId="3" borderId="16" xfId="2" applyNumberFormat="1" applyFont="1" applyFill="1" applyBorder="1" applyAlignment="1" applyProtection="1">
      <alignment horizontal="center" vertical="center" wrapText="1"/>
    </xf>
    <xf numFmtId="0" fontId="12" fillId="3" borderId="17" xfId="2" applyNumberFormat="1" applyFont="1" applyFill="1" applyBorder="1" applyAlignment="1" applyProtection="1">
      <alignment horizontal="center" vertical="center" wrapText="1"/>
    </xf>
    <xf numFmtId="0" fontId="12" fillId="3" borderId="10" xfId="2" applyNumberFormat="1" applyFont="1" applyFill="1" applyBorder="1" applyAlignment="1" applyProtection="1">
      <alignment horizontal="center" vertical="center" wrapText="1"/>
    </xf>
    <xf numFmtId="0" fontId="12" fillId="3" borderId="14" xfId="2" applyNumberFormat="1" applyFont="1" applyFill="1" applyBorder="1" applyAlignment="1" applyProtection="1">
      <alignment horizontal="center" vertical="center" wrapText="1"/>
    </xf>
    <xf numFmtId="0" fontId="12" fillId="3" borderId="11" xfId="2" applyNumberFormat="1" applyFont="1" applyFill="1" applyBorder="1" applyAlignment="1" applyProtection="1">
      <alignment horizontal="center" vertical="center" wrapText="1"/>
    </xf>
    <xf numFmtId="0" fontId="12" fillId="3" borderId="15" xfId="2" applyNumberFormat="1" applyFont="1" applyFill="1" applyBorder="1" applyAlignment="1" applyProtection="1">
      <alignment horizontal="center" vertical="center" wrapText="1"/>
    </xf>
    <xf numFmtId="0" fontId="12" fillId="3" borderId="19" xfId="2" applyNumberFormat="1" applyFont="1" applyFill="1" applyBorder="1" applyAlignment="1" applyProtection="1">
      <alignment horizontal="center" vertical="center" wrapText="1"/>
    </xf>
    <xf numFmtId="0" fontId="12" fillId="3" borderId="5" xfId="2" applyNumberFormat="1" applyFont="1" applyFill="1" applyBorder="1" applyAlignment="1" applyProtection="1">
      <alignment horizontal="center" vertical="center" wrapText="1"/>
    </xf>
    <xf numFmtId="0" fontId="5" fillId="2" borderId="6" xfId="2" applyNumberFormat="1" applyFont="1" applyFill="1" applyBorder="1" applyAlignment="1" applyProtection="1">
      <alignment horizontal="center" vertical="center"/>
    </xf>
    <xf numFmtId="0" fontId="5" fillId="2" borderId="7" xfId="2" applyNumberFormat="1" applyFont="1" applyFill="1" applyBorder="1" applyAlignment="1" applyProtection="1">
      <alignment horizontal="center" vertical="center"/>
    </xf>
    <xf numFmtId="0" fontId="13" fillId="2" borderId="23" xfId="2" applyNumberFormat="1" applyFont="1" applyFill="1" applyBorder="1" applyAlignment="1" applyProtection="1">
      <alignment horizontal="center" vertical="center" wrapText="1"/>
    </xf>
    <xf numFmtId="0" fontId="13" fillId="2" borderId="19" xfId="2" applyNumberFormat="1" applyFont="1" applyFill="1" applyBorder="1" applyAlignment="1" applyProtection="1">
      <alignment horizontal="center" vertical="center" wrapText="1"/>
    </xf>
    <xf numFmtId="0" fontId="4" fillId="2" borderId="45" xfId="2" applyNumberFormat="1" applyFont="1" applyFill="1" applyBorder="1" applyAlignment="1" applyProtection="1">
      <alignment horizontal="left" vertical="center" wrapText="1" indent="1"/>
    </xf>
    <xf numFmtId="0" fontId="4" fillId="2" borderId="63" xfId="2" applyNumberFormat="1" applyFont="1" applyFill="1" applyBorder="1" applyAlignment="1" applyProtection="1">
      <alignment horizontal="left" vertical="center" wrapText="1" indent="1"/>
    </xf>
    <xf numFmtId="0" fontId="4" fillId="2" borderId="39" xfId="2" applyNumberFormat="1" applyFont="1" applyFill="1" applyBorder="1" applyAlignment="1" applyProtection="1">
      <alignment horizontal="left" vertical="center" wrapText="1" indent="1"/>
    </xf>
    <xf numFmtId="0" fontId="12" fillId="3" borderId="3" xfId="2" applyFont="1" applyFill="1" applyBorder="1" applyAlignment="1">
      <alignment horizontal="center" vertical="center" wrapText="1"/>
    </xf>
    <xf numFmtId="0" fontId="12" fillId="3" borderId="5" xfId="2" applyFont="1" applyFill="1" applyBorder="1" applyAlignment="1">
      <alignment horizontal="center" vertical="center" wrapText="1"/>
    </xf>
    <xf numFmtId="0" fontId="12" fillId="3" borderId="20" xfId="2" applyFont="1" applyFill="1" applyBorder="1" applyAlignment="1">
      <alignment horizontal="center" vertical="center" wrapText="1"/>
    </xf>
    <xf numFmtId="0" fontId="12" fillId="0" borderId="21" xfId="2" applyFont="1" applyBorder="1" applyAlignment="1">
      <alignment horizontal="center" vertical="center"/>
    </xf>
    <xf numFmtId="0" fontId="12" fillId="0" borderId="22" xfId="2" applyFont="1" applyBorder="1" applyAlignment="1">
      <alignment horizontal="center" vertical="center"/>
    </xf>
    <xf numFmtId="0" fontId="12" fillId="0" borderId="25" xfId="2" applyFont="1" applyBorder="1" applyAlignment="1">
      <alignment horizontal="center" vertical="center"/>
    </xf>
    <xf numFmtId="0" fontId="12" fillId="0" borderId="26" xfId="2" applyFont="1" applyBorder="1" applyAlignment="1">
      <alignment horizontal="center" vertical="center"/>
    </xf>
    <xf numFmtId="0" fontId="12" fillId="0" borderId="8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5" fillId="2" borderId="6" xfId="2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5" xfId="2" applyFont="1" applyFill="1" applyBorder="1" applyAlignment="1">
      <alignment horizontal="center" vertical="center"/>
    </xf>
    <xf numFmtId="0" fontId="12" fillId="3" borderId="8" xfId="2" applyFont="1" applyFill="1" applyBorder="1" applyAlignment="1">
      <alignment horizontal="center" vertical="center" wrapText="1"/>
    </xf>
    <xf numFmtId="0" fontId="12" fillId="3" borderId="9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6" xfId="2" applyFont="1" applyFill="1" applyBorder="1" applyAlignment="1">
      <alignment horizontal="center" vertical="center" wrapText="1"/>
    </xf>
    <xf numFmtId="0" fontId="12" fillId="3" borderId="17" xfId="2" applyFont="1" applyFill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textRotation="90" wrapText="1"/>
    </xf>
    <xf numFmtId="0" fontId="12" fillId="3" borderId="10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5" xfId="2" applyFont="1" applyFill="1" applyBorder="1" applyAlignment="1">
      <alignment horizontal="center" vertical="center" wrapText="1"/>
    </xf>
    <xf numFmtId="0" fontId="12" fillId="3" borderId="19" xfId="2" applyFont="1" applyFill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center" vertical="center" wrapText="1"/>
    </xf>
    <xf numFmtId="0" fontId="12" fillId="3" borderId="2" xfId="2" applyFont="1" applyFill="1" applyBorder="1" applyAlignment="1">
      <alignment horizontal="center" vertical="center" wrapText="1"/>
    </xf>
    <xf numFmtId="0" fontId="12" fillId="3" borderId="41" xfId="2" applyFont="1" applyFill="1" applyBorder="1" applyAlignment="1">
      <alignment horizontal="center" vertical="center" wrapText="1"/>
    </xf>
    <xf numFmtId="0" fontId="12" fillId="3" borderId="42" xfId="2" applyFont="1" applyFill="1" applyBorder="1" applyAlignment="1">
      <alignment horizontal="center" vertical="center" wrapText="1"/>
    </xf>
    <xf numFmtId="0" fontId="5" fillId="3" borderId="40" xfId="2" applyFont="1" applyFill="1" applyBorder="1" applyAlignment="1">
      <alignment horizontal="center" vertical="center"/>
    </xf>
    <xf numFmtId="0" fontId="5" fillId="3" borderId="24" xfId="2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3" borderId="4" xfId="2" applyFont="1" applyFill="1" applyBorder="1" applyAlignment="1">
      <alignment horizontal="center" vertical="center" wrapText="1"/>
    </xf>
    <xf numFmtId="0" fontId="5" fillId="3" borderId="0" xfId="2" applyFont="1" applyFill="1" applyAlignment="1">
      <alignment horizontal="center" vertical="center" wrapText="1"/>
    </xf>
    <xf numFmtId="0" fontId="5" fillId="3" borderId="48" xfId="2" applyFont="1" applyFill="1" applyBorder="1" applyAlignment="1">
      <alignment horizontal="center" vertical="center"/>
    </xf>
    <xf numFmtId="0" fontId="5" fillId="3" borderId="49" xfId="2" applyFont="1" applyFill="1" applyBorder="1" applyAlignment="1">
      <alignment horizontal="center" vertical="center"/>
    </xf>
    <xf numFmtId="0" fontId="5" fillId="3" borderId="50" xfId="2" applyFont="1" applyFill="1" applyBorder="1" applyAlignment="1">
      <alignment horizontal="center" vertical="center"/>
    </xf>
    <xf numFmtId="0" fontId="5" fillId="3" borderId="51" xfId="2" applyFont="1" applyFill="1" applyBorder="1" applyAlignment="1">
      <alignment horizontal="center" vertical="center"/>
    </xf>
    <xf numFmtId="0" fontId="5" fillId="3" borderId="52" xfId="2" applyFont="1" applyFill="1" applyBorder="1" applyAlignment="1">
      <alignment horizontal="center" vertical="center"/>
    </xf>
    <xf numFmtId="0" fontId="5" fillId="3" borderId="61" xfId="2" applyFont="1" applyFill="1" applyBorder="1" applyAlignment="1" applyProtection="1">
      <alignment horizontal="center" vertical="center" wrapText="1"/>
      <protection hidden="1"/>
    </xf>
    <xf numFmtId="0" fontId="4" fillId="2" borderId="43" xfId="2" applyFill="1" applyBorder="1" applyAlignment="1">
      <alignment horizontal="left" vertical="center" wrapText="1" indent="1"/>
    </xf>
    <xf numFmtId="0" fontId="4" fillId="2" borderId="62" xfId="2" applyFill="1" applyBorder="1" applyAlignment="1">
      <alignment horizontal="left" vertical="center" wrapText="1" indent="1"/>
    </xf>
    <xf numFmtId="0" fontId="4" fillId="2" borderId="28" xfId="2" applyFill="1" applyBorder="1" applyAlignment="1">
      <alignment horizontal="left" vertical="center" wrapText="1" indent="1"/>
    </xf>
    <xf numFmtId="0" fontId="4" fillId="2" borderId="61" xfId="2" applyFill="1" applyBorder="1" applyAlignment="1">
      <alignment horizontal="left" vertical="center" wrapText="1" indent="1"/>
    </xf>
    <xf numFmtId="0" fontId="8" fillId="6" borderId="56" xfId="2" applyFont="1" applyFill="1" applyBorder="1"/>
    <xf numFmtId="0" fontId="12" fillId="2" borderId="40" xfId="2" applyFont="1" applyFill="1" applyBorder="1" applyAlignment="1">
      <alignment horizontal="center" vertical="center" wrapText="1"/>
    </xf>
    <xf numFmtId="0" fontId="12" fillId="2" borderId="24" xfId="2" applyFont="1" applyFill="1" applyBorder="1" applyAlignment="1">
      <alignment horizontal="center" vertical="center" wrapText="1"/>
    </xf>
    <xf numFmtId="0" fontId="8" fillId="5" borderId="56" xfId="2" applyFont="1" applyFill="1" applyBorder="1"/>
    <xf numFmtId="0" fontId="12" fillId="2" borderId="45" xfId="2" applyFont="1" applyFill="1" applyBorder="1" applyAlignment="1">
      <alignment horizontal="center" vertical="center"/>
    </xf>
    <xf numFmtId="0" fontId="12" fillId="2" borderId="39" xfId="2" applyFont="1" applyFill="1" applyBorder="1" applyAlignment="1">
      <alignment horizontal="center" vertical="center"/>
    </xf>
    <xf numFmtId="0" fontId="12" fillId="4" borderId="48" xfId="2" applyFont="1" applyFill="1" applyBorder="1" applyAlignment="1">
      <alignment horizontal="center" vertical="center"/>
    </xf>
    <xf numFmtId="0" fontId="12" fillId="4" borderId="52" xfId="2" applyFont="1" applyFill="1" applyBorder="1" applyAlignment="1">
      <alignment horizontal="center" vertical="center"/>
    </xf>
    <xf numFmtId="0" fontId="4" fillId="2" borderId="45" xfId="2" applyFill="1" applyBorder="1" applyAlignment="1">
      <alignment horizontal="left" vertical="center" wrapText="1" indent="1"/>
    </xf>
    <xf numFmtId="0" fontId="4" fillId="2" borderId="63" xfId="2" applyFill="1" applyBorder="1" applyAlignment="1">
      <alignment horizontal="left" vertical="center" wrapText="1" indent="1"/>
    </xf>
    <xf numFmtId="0" fontId="4" fillId="2" borderId="39" xfId="2" applyFill="1" applyBorder="1" applyAlignment="1">
      <alignment horizontal="left" vertical="center" wrapText="1" indent="1"/>
    </xf>
    <xf numFmtId="0" fontId="12" fillId="2" borderId="45" xfId="2" applyFont="1" applyFill="1" applyBorder="1" applyAlignment="1">
      <alignment horizontal="center" vertical="center" wrapText="1"/>
    </xf>
    <xf numFmtId="0" fontId="12" fillId="2" borderId="39" xfId="2" applyFont="1" applyFill="1" applyBorder="1" applyAlignment="1">
      <alignment horizontal="center" vertical="center" wrapText="1"/>
    </xf>
    <xf numFmtId="0" fontId="5" fillId="3" borderId="1" xfId="2" applyFont="1" applyFill="1" applyBorder="1" applyAlignment="1" applyProtection="1">
      <alignment horizontal="center" vertical="center" wrapText="1"/>
      <protection hidden="1"/>
    </xf>
    <xf numFmtId="0" fontId="5" fillId="3" borderId="2" xfId="2" applyFont="1" applyFill="1" applyBorder="1" applyAlignment="1" applyProtection="1">
      <alignment horizontal="center" vertical="center" wrapText="1"/>
      <protection hidden="1"/>
    </xf>
    <xf numFmtId="0" fontId="5" fillId="3" borderId="3" xfId="2" applyFont="1" applyFill="1" applyBorder="1" applyAlignment="1" applyProtection="1">
      <alignment horizontal="center" vertical="center" wrapText="1"/>
      <protection hidden="1"/>
    </xf>
    <xf numFmtId="0" fontId="4" fillId="2" borderId="40" xfId="2" applyFill="1" applyBorder="1" applyAlignment="1">
      <alignment horizontal="left" vertical="center" wrapText="1" indent="1"/>
    </xf>
    <xf numFmtId="0" fontId="4" fillId="2" borderId="44" xfId="2" applyFill="1" applyBorder="1" applyAlignment="1">
      <alignment horizontal="left" vertical="center" wrapText="1" indent="1"/>
    </xf>
    <xf numFmtId="0" fontId="4" fillId="2" borderId="24" xfId="2" applyFill="1" applyBorder="1" applyAlignment="1">
      <alignment horizontal="left" vertical="center" wrapText="1" indent="1"/>
    </xf>
    <xf numFmtId="0" fontId="13" fillId="2" borderId="23" xfId="2" applyFont="1" applyFill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 applyProtection="1">
      <alignment vertical="center"/>
    </xf>
    <xf numFmtId="0" fontId="15" fillId="0" borderId="0" xfId="0" applyNumberFormat="1" applyFont="1" applyFill="1" applyBorder="1" applyAlignment="1" applyProtection="1"/>
    <xf numFmtId="0" fontId="16" fillId="0" borderId="1" xfId="0" applyNumberFormat="1" applyFont="1" applyFill="1" applyBorder="1" applyAlignment="1" applyProtection="1">
      <alignment vertical="center"/>
    </xf>
    <xf numFmtId="0" fontId="16" fillId="0" borderId="2" xfId="0" applyNumberFormat="1" applyFont="1" applyFill="1" applyBorder="1" applyAlignment="1" applyProtection="1">
      <alignment vertical="center"/>
    </xf>
    <xf numFmtId="0" fontId="16" fillId="0" borderId="3" xfId="0" applyNumberFormat="1" applyFont="1" applyFill="1" applyBorder="1" applyAlignment="1" applyProtection="1">
      <alignment vertical="center"/>
    </xf>
    <xf numFmtId="0" fontId="17" fillId="0" borderId="4" xfId="0" applyNumberFormat="1" applyFont="1" applyFill="1" applyBorder="1" applyAlignment="1" applyProtection="1">
      <alignment horizontal="center" vertical="center"/>
    </xf>
    <xf numFmtId="0" fontId="17" fillId="0" borderId="0" xfId="0" applyNumberFormat="1" applyFont="1" applyFill="1" applyBorder="1" applyAlignment="1" applyProtection="1">
      <alignment horizontal="center" vertical="center"/>
    </xf>
    <xf numFmtId="0" fontId="17" fillId="0" borderId="5" xfId="0" applyNumberFormat="1" applyFont="1" applyFill="1" applyBorder="1" applyAlignment="1" applyProtection="1">
      <alignment horizontal="center" vertical="center"/>
    </xf>
    <xf numFmtId="0" fontId="18" fillId="0" borderId="4" xfId="0" applyNumberFormat="1" applyFont="1" applyFill="1" applyBorder="1" applyAlignment="1" applyProtection="1">
      <alignment horizontal="center" vertic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0" fontId="18" fillId="0" borderId="5" xfId="0" applyNumberFormat="1" applyFont="1" applyFill="1" applyBorder="1" applyAlignment="1" applyProtection="1">
      <alignment horizontal="center" vertical="center"/>
    </xf>
    <xf numFmtId="0" fontId="16" fillId="0" borderId="4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>
      <alignment vertical="center"/>
    </xf>
    <xf numFmtId="0" fontId="16" fillId="7" borderId="65" xfId="0" applyNumberFormat="1" applyFont="1" applyFill="1" applyBorder="1" applyAlignment="1" applyProtection="1">
      <alignment horizontal="center" vertical="center"/>
    </xf>
    <xf numFmtId="0" fontId="16" fillId="7" borderId="66" xfId="0" applyNumberFormat="1" applyFont="1" applyFill="1" applyBorder="1" applyAlignment="1" applyProtection="1">
      <alignment horizontal="center" vertical="center"/>
    </xf>
    <xf numFmtId="0" fontId="16" fillId="0" borderId="5" xfId="0" applyNumberFormat="1" applyFont="1" applyFill="1" applyBorder="1" applyAlignment="1" applyProtection="1">
      <alignment vertical="center"/>
    </xf>
    <xf numFmtId="0" fontId="20" fillId="7" borderId="4" xfId="0" applyNumberFormat="1" applyFont="1" applyFill="1" applyBorder="1" applyAlignment="1" applyProtection="1">
      <alignment horizontal="center" vertical="center"/>
    </xf>
    <xf numFmtId="0" fontId="20" fillId="7" borderId="0" xfId="0" applyNumberFormat="1" applyFont="1" applyFill="1" applyBorder="1" applyAlignment="1" applyProtection="1">
      <alignment horizontal="center" vertical="center"/>
    </xf>
    <xf numFmtId="0" fontId="20" fillId="7" borderId="5" xfId="0" applyNumberFormat="1" applyFont="1" applyFill="1" applyBorder="1" applyAlignment="1" applyProtection="1">
      <alignment horizontal="center" vertical="center"/>
    </xf>
    <xf numFmtId="0" fontId="21" fillId="0" borderId="0" xfId="0" applyNumberFormat="1" applyFont="1" applyFill="1" applyBorder="1" applyAlignment="1" applyProtection="1"/>
    <xf numFmtId="0" fontId="21" fillId="0" borderId="0" xfId="0" applyNumberFormat="1" applyFont="1" applyFill="1" applyBorder="1" applyAlignment="1" applyProtection="1">
      <alignment horizontal="left" vertical="center"/>
    </xf>
    <xf numFmtId="0" fontId="21" fillId="0" borderId="0" xfId="0" applyNumberFormat="1" applyFont="1" applyFill="1" applyBorder="1" applyAlignment="1" applyProtection="1">
      <alignment horizontal="left"/>
    </xf>
    <xf numFmtId="49" fontId="22" fillId="0" borderId="0" xfId="0" applyNumberFormat="1" applyFont="1" applyFill="1" applyBorder="1" applyAlignment="1" applyProtection="1">
      <alignment horizontal="left" vertical="center"/>
    </xf>
    <xf numFmtId="0" fontId="21" fillId="0" borderId="0" xfId="0" applyNumberFormat="1" applyFont="1" applyFill="1" applyBorder="1" applyAlignment="1" applyProtection="1">
      <alignment horizontal="left" vertical="center" indent="1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16" fillId="0" borderId="5" xfId="0" applyNumberFormat="1" applyFont="1" applyFill="1" applyBorder="1" applyAlignment="1" applyProtection="1">
      <alignment horizontal="center" vertical="center"/>
    </xf>
    <xf numFmtId="0" fontId="23" fillId="8" borderId="1" xfId="0" applyNumberFormat="1" applyFont="1" applyFill="1" applyBorder="1" applyAlignment="1" applyProtection="1">
      <alignment horizontal="center" vertical="center" wrapText="1"/>
    </xf>
    <xf numFmtId="0" fontId="23" fillId="8" borderId="67" xfId="0" applyNumberFormat="1" applyFont="1" applyFill="1" applyBorder="1" applyAlignment="1" applyProtection="1">
      <alignment horizontal="center" vertical="center" wrapText="1"/>
    </xf>
    <xf numFmtId="0" fontId="23" fillId="8" borderId="41" xfId="0" applyNumberFormat="1" applyFont="1" applyFill="1" applyBorder="1" applyAlignment="1" applyProtection="1">
      <alignment horizontal="center" vertical="center" wrapText="1"/>
    </xf>
    <xf numFmtId="0" fontId="23" fillId="8" borderId="68" xfId="0" applyNumberFormat="1" applyFont="1" applyFill="1" applyBorder="1" applyAlignment="1" applyProtection="1">
      <alignment horizontal="center" vertical="center" wrapText="1"/>
    </xf>
    <xf numFmtId="0" fontId="23" fillId="8" borderId="4" xfId="0" applyNumberFormat="1" applyFont="1" applyFill="1" applyBorder="1" applyAlignment="1" applyProtection="1">
      <alignment horizontal="center" vertical="center" wrapText="1"/>
    </xf>
    <xf numFmtId="0" fontId="23" fillId="8" borderId="69" xfId="0" applyNumberFormat="1" applyFont="1" applyFill="1" applyBorder="1" applyAlignment="1" applyProtection="1">
      <alignment horizontal="center" vertical="center" wrapText="1"/>
    </xf>
    <xf numFmtId="0" fontId="23" fillId="8" borderId="70" xfId="0" applyNumberFormat="1" applyFont="1" applyFill="1" applyBorder="1" applyAlignment="1" applyProtection="1">
      <alignment horizontal="center" vertical="center" wrapText="1"/>
    </xf>
    <xf numFmtId="0" fontId="23" fillId="8" borderId="71" xfId="0" applyNumberFormat="1" applyFont="1" applyFill="1" applyBorder="1" applyAlignment="1" applyProtection="1">
      <alignment horizontal="center" vertical="center" wrapText="1"/>
    </xf>
    <xf numFmtId="0" fontId="23" fillId="8" borderId="47" xfId="0" applyNumberFormat="1" applyFont="1" applyFill="1" applyBorder="1" applyAlignment="1" applyProtection="1">
      <alignment horizontal="center" vertical="center" wrapText="1"/>
    </xf>
    <xf numFmtId="0" fontId="23" fillId="8" borderId="72" xfId="0" applyNumberFormat="1" applyFont="1" applyFill="1" applyBorder="1" applyAlignment="1" applyProtection="1">
      <alignment horizontal="center" vertical="center" wrapText="1"/>
    </xf>
    <xf numFmtId="0" fontId="23" fillId="8" borderId="29" xfId="0" applyNumberFormat="1" applyFont="1" applyFill="1" applyBorder="1" applyAlignment="1" applyProtection="1">
      <alignment horizontal="center" vertical="center" wrapText="1"/>
    </xf>
    <xf numFmtId="0" fontId="23" fillId="8" borderId="73" xfId="0" applyNumberFormat="1" applyFont="1" applyFill="1" applyBorder="1" applyAlignment="1" applyProtection="1">
      <alignment horizontal="center" vertical="center" wrapText="1"/>
    </xf>
    <xf numFmtId="0" fontId="23" fillId="8" borderId="2" xfId="0" applyNumberFormat="1" applyFont="1" applyFill="1" applyBorder="1" applyAlignment="1" applyProtection="1">
      <alignment horizontal="center" vertical="center" wrapText="1"/>
    </xf>
    <xf numFmtId="0" fontId="23" fillId="8" borderId="60" xfId="0" applyNumberFormat="1" applyFont="1" applyFill="1" applyBorder="1" applyAlignment="1" applyProtection="1">
      <alignment horizontal="center" vertical="center" wrapText="1"/>
    </xf>
    <xf numFmtId="0" fontId="23" fillId="8" borderId="11" xfId="0" applyNumberFormat="1" applyFont="1" applyFill="1" applyBorder="1" applyAlignment="1" applyProtection="1">
      <alignment horizontal="center" vertical="center" wrapText="1"/>
    </xf>
    <xf numFmtId="0" fontId="23" fillId="8" borderId="19" xfId="0" applyNumberFormat="1" applyFont="1" applyFill="1" applyBorder="1" applyAlignment="1" applyProtection="1">
      <alignment horizontal="center" vertical="center" wrapText="1"/>
    </xf>
    <xf numFmtId="0" fontId="23" fillId="8" borderId="15" xfId="0" applyNumberFormat="1" applyFont="1" applyFill="1" applyBorder="1" applyAlignment="1" applyProtection="1">
      <alignment horizontal="center" vertical="center" wrapText="1"/>
    </xf>
    <xf numFmtId="0" fontId="23" fillId="8" borderId="3" xfId="0" applyNumberFormat="1" applyFont="1" applyFill="1" applyBorder="1" applyAlignment="1" applyProtection="1">
      <alignment horizontal="center" vertical="center" wrapText="1"/>
    </xf>
    <xf numFmtId="0" fontId="23" fillId="8" borderId="20" xfId="0" applyNumberFormat="1" applyFont="1" applyFill="1" applyBorder="1" applyAlignment="1" applyProtection="1">
      <alignment horizontal="center" vertical="center" wrapText="1"/>
    </xf>
    <xf numFmtId="0" fontId="23" fillId="8" borderId="5" xfId="0" applyNumberFormat="1" applyFont="1" applyFill="1" applyBorder="1" applyAlignment="1" applyProtection="1">
      <alignment horizontal="center" vertical="center" wrapText="1"/>
    </xf>
    <xf numFmtId="0" fontId="23" fillId="8" borderId="17" xfId="0" applyNumberFormat="1" applyFont="1" applyFill="1" applyBorder="1" applyAlignment="1" applyProtection="1">
      <alignment horizontal="center" vertical="center"/>
    </xf>
    <xf numFmtId="0" fontId="23" fillId="8" borderId="17" xfId="0" applyNumberFormat="1" applyFont="1" applyFill="1" applyBorder="1" applyAlignment="1" applyProtection="1">
      <alignment horizontal="center" vertical="center" wrapText="1"/>
    </xf>
    <xf numFmtId="0" fontId="23" fillId="8" borderId="18" xfId="0" applyNumberFormat="1" applyFont="1" applyFill="1" applyBorder="1" applyAlignment="1" applyProtection="1">
      <alignment horizontal="center" vertical="center" wrapText="1"/>
    </xf>
    <xf numFmtId="0" fontId="23" fillId="0" borderId="2" xfId="0" applyNumberFormat="1" applyFont="1" applyFill="1" applyBorder="1" applyAlignment="1" applyProtection="1">
      <alignment horizontal="center" vertical="center"/>
    </xf>
    <xf numFmtId="0" fontId="23" fillId="0" borderId="1" xfId="0" applyNumberFormat="1" applyFont="1" applyFill="1" applyBorder="1" applyAlignment="1" applyProtection="1">
      <alignment horizontal="center" vertical="center"/>
    </xf>
    <xf numFmtId="0" fontId="23" fillId="0" borderId="41" xfId="0" applyNumberFormat="1" applyFont="1" applyFill="1" applyBorder="1" applyAlignment="1" applyProtection="1">
      <alignment horizontal="center" vertical="center"/>
    </xf>
    <xf numFmtId="0" fontId="23" fillId="0" borderId="42" xfId="0" applyNumberFormat="1" applyFont="1" applyFill="1" applyBorder="1" applyAlignment="1" applyProtection="1">
      <alignment horizontal="center" vertical="center"/>
    </xf>
    <xf numFmtId="0" fontId="16" fillId="0" borderId="9" xfId="0" applyNumberFormat="1" applyFont="1" applyFill="1" applyBorder="1" applyAlignment="1" applyProtection="1">
      <alignment horizontal="center" vertical="center"/>
    </xf>
    <xf numFmtId="3" fontId="16" fillId="7" borderId="9" xfId="0" applyNumberFormat="1" applyFont="1" applyFill="1" applyBorder="1" applyAlignment="1" applyProtection="1">
      <alignment vertical="center"/>
    </xf>
    <xf numFmtId="3" fontId="16" fillId="0" borderId="9" xfId="0" applyNumberFormat="1" applyFont="1" applyFill="1" applyBorder="1" applyAlignment="1" applyProtection="1">
      <alignment vertical="center"/>
    </xf>
    <xf numFmtId="3" fontId="16" fillId="0" borderId="23" xfId="0" applyNumberFormat="1" applyFont="1" applyFill="1" applyBorder="1" applyAlignment="1" applyProtection="1">
      <alignment vertical="center"/>
    </xf>
    <xf numFmtId="3" fontId="16" fillId="0" borderId="24" xfId="0" applyNumberFormat="1" applyFont="1" applyFill="1" applyBorder="1" applyAlignment="1" applyProtection="1">
      <alignment vertical="center"/>
    </xf>
    <xf numFmtId="164" fontId="16" fillId="0" borderId="24" xfId="0" applyNumberFormat="1" applyFont="1" applyFill="1" applyBorder="1" applyAlignment="1" applyProtection="1">
      <alignment vertical="center"/>
    </xf>
    <xf numFmtId="0" fontId="16" fillId="0" borderId="17" xfId="0" applyNumberFormat="1" applyFont="1" applyFill="1" applyBorder="1" applyAlignment="1" applyProtection="1">
      <alignment horizontal="center" vertical="center"/>
    </xf>
    <xf numFmtId="3" fontId="16" fillId="0" borderId="17" xfId="0" applyNumberFormat="1" applyFont="1" applyFill="1" applyBorder="1" applyAlignment="1" applyProtection="1">
      <alignment vertical="center"/>
    </xf>
    <xf numFmtId="3" fontId="16" fillId="9" borderId="27" xfId="0" applyNumberFormat="1" applyFont="1" applyFill="1" applyBorder="1" applyAlignment="1" applyProtection="1">
      <alignment vertical="center"/>
    </xf>
    <xf numFmtId="3" fontId="16" fillId="9" borderId="28" xfId="0" applyNumberFormat="1" applyFont="1" applyFill="1" applyBorder="1" applyAlignment="1" applyProtection="1">
      <alignment vertical="center"/>
    </xf>
    <xf numFmtId="3" fontId="16" fillId="0" borderId="28" xfId="0" applyNumberFormat="1" applyFont="1" applyFill="1" applyBorder="1" applyAlignment="1" applyProtection="1">
      <alignment vertical="center"/>
    </xf>
    <xf numFmtId="0" fontId="23" fillId="0" borderId="1" xfId="0" applyNumberFormat="1" applyFont="1" applyFill="1" applyBorder="1" applyAlignment="1" applyProtection="1">
      <alignment horizontal="center" vertical="center" wrapText="1"/>
    </xf>
    <xf numFmtId="0" fontId="23" fillId="0" borderId="67" xfId="0" applyNumberFormat="1" applyFont="1" applyFill="1" applyBorder="1" applyAlignment="1" applyProtection="1">
      <alignment horizontal="center" vertical="center" wrapText="1"/>
    </xf>
    <xf numFmtId="0" fontId="23" fillId="0" borderId="74" xfId="0" applyNumberFormat="1" applyFont="1" applyFill="1" applyBorder="1" applyAlignment="1" applyProtection="1">
      <alignment horizontal="center" vertical="center" wrapText="1"/>
    </xf>
    <xf numFmtId="0" fontId="23" fillId="0" borderId="73" xfId="0" applyNumberFormat="1" applyFont="1" applyFill="1" applyBorder="1" applyAlignment="1" applyProtection="1">
      <alignment horizontal="center" vertical="center" wrapText="1"/>
    </xf>
    <xf numFmtId="3" fontId="24" fillId="7" borderId="9" xfId="0" applyNumberFormat="1" applyFont="1" applyFill="1" applyBorder="1" applyAlignment="1" applyProtection="1">
      <alignment vertical="center"/>
    </xf>
    <xf numFmtId="3" fontId="24" fillId="0" borderId="9" xfId="0" applyNumberFormat="1" applyFont="1" applyFill="1" applyBorder="1" applyAlignment="1" applyProtection="1">
      <alignment vertical="center"/>
    </xf>
    <xf numFmtId="3" fontId="16" fillId="9" borderId="0" xfId="0" applyNumberFormat="1" applyFont="1" applyFill="1" applyBorder="1" applyAlignment="1" applyProtection="1">
      <alignment vertical="center"/>
    </xf>
    <xf numFmtId="3" fontId="16" fillId="9" borderId="3" xfId="0" applyNumberFormat="1" applyFont="1" applyFill="1" applyBorder="1" applyAlignment="1" applyProtection="1">
      <alignment vertical="center"/>
    </xf>
    <xf numFmtId="3" fontId="24" fillId="0" borderId="27" xfId="0" applyNumberFormat="1" applyFont="1" applyFill="1" applyBorder="1" applyAlignment="1" applyProtection="1">
      <alignment vertical="center"/>
    </xf>
    <xf numFmtId="3" fontId="24" fillId="0" borderId="28" xfId="0" applyNumberFormat="1" applyFont="1" applyFill="1" applyBorder="1" applyAlignment="1" applyProtection="1">
      <alignment vertical="center"/>
    </xf>
    <xf numFmtId="0" fontId="16" fillId="0" borderId="4" xfId="0" applyNumberFormat="1" applyFont="1" applyFill="1" applyBorder="1" applyAlignment="1" applyProtection="1">
      <alignment horizontal="center" vertical="center"/>
    </xf>
    <xf numFmtId="0" fontId="16" fillId="0" borderId="13" xfId="0" applyNumberFormat="1" applyFont="1" applyFill="1" applyBorder="1" applyAlignment="1" applyProtection="1">
      <alignment horizontal="center" vertical="center"/>
    </xf>
    <xf numFmtId="3" fontId="24" fillId="0" borderId="13" xfId="0" applyNumberFormat="1" applyFont="1" applyFill="1" applyBorder="1" applyAlignment="1" applyProtection="1">
      <alignment vertical="center"/>
    </xf>
    <xf numFmtId="3" fontId="16" fillId="9" borderId="5" xfId="0" applyNumberFormat="1" applyFont="1" applyFill="1" applyBorder="1" applyAlignment="1" applyProtection="1">
      <alignment vertical="center"/>
    </xf>
    <xf numFmtId="3" fontId="16" fillId="9" borderId="27" xfId="0" applyNumberFormat="1" applyFont="1" applyFill="1" applyBorder="1" applyAlignment="1" applyProtection="1">
      <alignment vertical="center"/>
      <protection locked="0"/>
    </xf>
    <xf numFmtId="3" fontId="16" fillId="9" borderId="28" xfId="0" applyNumberFormat="1" applyFont="1" applyFill="1" applyBorder="1" applyAlignment="1" applyProtection="1">
      <alignment vertical="center"/>
      <protection locked="0"/>
    </xf>
    <xf numFmtId="164" fontId="16" fillId="0" borderId="28" xfId="0" applyNumberFormat="1" applyFont="1" applyFill="1" applyBorder="1" applyAlignment="1" applyProtection="1">
      <alignment vertical="center"/>
    </xf>
    <xf numFmtId="0" fontId="23" fillId="0" borderId="75" xfId="0" applyNumberFormat="1" applyFont="1" applyFill="1" applyBorder="1" applyAlignment="1" applyProtection="1">
      <alignment horizontal="center" vertical="center" textRotation="90" wrapText="1"/>
    </xf>
    <xf numFmtId="0" fontId="23" fillId="0" borderId="59" xfId="0" applyNumberFormat="1" applyFont="1" applyFill="1" applyBorder="1" applyAlignment="1" applyProtection="1">
      <alignment horizontal="center" vertical="center" textRotation="90" wrapText="1"/>
    </xf>
    <xf numFmtId="0" fontId="23" fillId="0" borderId="76" xfId="0" applyNumberFormat="1" applyFont="1" applyFill="1" applyBorder="1" applyAlignment="1" applyProtection="1">
      <alignment horizontal="center" vertical="center" textRotation="90" wrapText="1"/>
    </xf>
    <xf numFmtId="0" fontId="16" fillId="0" borderId="58" xfId="0" applyNumberFormat="1" applyFont="1" applyFill="1" applyBorder="1" applyAlignment="1" applyProtection="1">
      <alignment horizontal="center" vertical="center" wrapText="1"/>
    </xf>
    <xf numFmtId="0" fontId="16" fillId="0" borderId="31" xfId="0" applyNumberFormat="1" applyFont="1" applyFill="1" applyBorder="1" applyAlignment="1" applyProtection="1">
      <alignment horizontal="center" vertical="center" wrapText="1"/>
    </xf>
    <xf numFmtId="0" fontId="23" fillId="0" borderId="58" xfId="0" applyNumberFormat="1" applyFont="1" applyFill="1" applyBorder="1" applyAlignment="1" applyProtection="1">
      <alignment horizontal="center" vertical="center" wrapText="1"/>
    </xf>
    <xf numFmtId="0" fontId="23" fillId="0" borderId="31" xfId="0" applyNumberFormat="1" applyFont="1" applyFill="1" applyBorder="1" applyAlignment="1" applyProtection="1">
      <alignment horizontal="center" vertical="center" wrapText="1"/>
    </xf>
    <xf numFmtId="3" fontId="16" fillId="9" borderId="29" xfId="0" applyNumberFormat="1" applyFont="1" applyFill="1" applyBorder="1" applyAlignment="1" applyProtection="1">
      <alignment vertical="center"/>
    </xf>
    <xf numFmtId="3" fontId="16" fillId="9" borderId="30" xfId="0" applyNumberFormat="1" applyFont="1" applyFill="1" applyBorder="1" applyAlignment="1" applyProtection="1">
      <alignment vertical="center"/>
    </xf>
    <xf numFmtId="3" fontId="24" fillId="0" borderId="14" xfId="0" applyNumberFormat="1" applyFont="1" applyFill="1" applyBorder="1" applyAlignment="1" applyProtection="1">
      <alignment vertical="center"/>
    </xf>
    <xf numFmtId="3" fontId="24" fillId="0" borderId="31" xfId="0" applyNumberFormat="1" applyFont="1" applyFill="1" applyBorder="1" applyAlignment="1" applyProtection="1">
      <alignment vertical="center"/>
    </xf>
    <xf numFmtId="3" fontId="24" fillId="0" borderId="32" xfId="0" applyNumberFormat="1" applyFont="1" applyFill="1" applyBorder="1" applyAlignment="1" applyProtection="1">
      <alignment vertical="center"/>
    </xf>
    <xf numFmtId="3" fontId="24" fillId="0" borderId="33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horizontal="center" vertical="center"/>
    </xf>
    <xf numFmtId="3" fontId="16" fillId="9" borderId="34" xfId="0" applyNumberFormat="1" applyFont="1" applyFill="1" applyBorder="1" applyAlignment="1" applyProtection="1">
      <alignment vertical="center"/>
    </xf>
    <xf numFmtId="0" fontId="23" fillId="0" borderId="43" xfId="0" applyNumberFormat="1" applyFont="1" applyFill="1" applyBorder="1" applyAlignment="1" applyProtection="1">
      <alignment horizontal="center" vertical="center" wrapText="1"/>
    </xf>
    <xf numFmtId="0" fontId="23" fillId="0" borderId="77" xfId="0" applyNumberFormat="1" applyFont="1" applyFill="1" applyBorder="1" applyAlignment="1" applyProtection="1">
      <alignment horizontal="center" vertical="center" wrapText="1"/>
    </xf>
    <xf numFmtId="3" fontId="16" fillId="9" borderId="35" xfId="0" applyNumberFormat="1" applyFont="1" applyFill="1" applyBorder="1" applyAlignment="1" applyProtection="1">
      <alignment vertical="center"/>
    </xf>
    <xf numFmtId="3" fontId="16" fillId="9" borderId="36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vertical="center" wrapText="1"/>
    </xf>
    <xf numFmtId="3" fontId="16" fillId="9" borderId="37" xfId="0" applyNumberFormat="1" applyFont="1" applyFill="1" applyBorder="1" applyAlignment="1" applyProtection="1">
      <alignment vertical="center"/>
    </xf>
    <xf numFmtId="0" fontId="23" fillId="0" borderId="75" xfId="0" applyNumberFormat="1" applyFont="1" applyFill="1" applyBorder="1" applyAlignment="1" applyProtection="1">
      <alignment horizontal="center" vertical="center" wrapText="1"/>
    </xf>
    <xf numFmtId="0" fontId="23" fillId="0" borderId="46" xfId="0" applyNumberFormat="1" applyFont="1" applyFill="1" applyBorder="1" applyAlignment="1" applyProtection="1">
      <alignment horizontal="center" vertical="center" wrapText="1"/>
    </xf>
    <xf numFmtId="0" fontId="23" fillId="0" borderId="76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left" vertical="center" wrapText="1" indent="1"/>
    </xf>
    <xf numFmtId="0" fontId="16" fillId="0" borderId="0" xfId="0" applyNumberFormat="1" applyFont="1" applyFill="1" applyBorder="1" applyAlignment="1" applyProtection="1">
      <alignment horizontal="right" vertical="center"/>
    </xf>
    <xf numFmtId="0" fontId="23" fillId="0" borderId="17" xfId="0" applyNumberFormat="1" applyFont="1" applyFill="1" applyBorder="1" applyAlignment="1" applyProtection="1">
      <alignment horizontal="left" vertical="center" wrapText="1" indent="1"/>
    </xf>
    <xf numFmtId="3" fontId="24" fillId="0" borderId="17" xfId="0" applyNumberFormat="1" applyFont="1" applyFill="1" applyBorder="1" applyAlignment="1" applyProtection="1">
      <alignment vertical="center"/>
    </xf>
    <xf numFmtId="3" fontId="24" fillId="0" borderId="18" xfId="0" applyNumberFormat="1" applyFont="1" applyFill="1" applyBorder="1" applyAlignment="1" applyProtection="1">
      <alignment vertical="center"/>
    </xf>
    <xf numFmtId="3" fontId="16" fillId="9" borderId="38" xfId="0" applyNumberFormat="1" applyFont="1" applyFill="1" applyBorder="1" applyAlignment="1" applyProtection="1">
      <alignment vertical="center"/>
    </xf>
    <xf numFmtId="3" fontId="16" fillId="9" borderId="20" xfId="0" applyNumberFormat="1" applyFont="1" applyFill="1" applyBorder="1" applyAlignment="1" applyProtection="1">
      <alignment vertical="center"/>
    </xf>
    <xf numFmtId="3" fontId="24" fillId="0" borderId="39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horizontal="center" vertical="center" wrapText="1"/>
    </xf>
    <xf numFmtId="0" fontId="23" fillId="8" borderId="42" xfId="0" applyNumberFormat="1" applyFont="1" applyFill="1" applyBorder="1" applyAlignment="1" applyProtection="1">
      <alignment horizontal="center" vertical="center" wrapText="1"/>
    </xf>
    <xf numFmtId="0" fontId="16" fillId="8" borderId="40" xfId="0" applyNumberFormat="1" applyFont="1" applyFill="1" applyBorder="1" applyAlignment="1" applyProtection="1">
      <alignment horizontal="center" vertical="center"/>
    </xf>
    <xf numFmtId="0" fontId="16" fillId="8" borderId="24" xfId="0" applyNumberFormat="1" applyFont="1" applyFill="1" applyBorder="1" applyAlignment="1" applyProtection="1">
      <alignment horizontal="center" vertical="center"/>
    </xf>
    <xf numFmtId="0" fontId="23" fillId="8" borderId="24" xfId="0" applyNumberFormat="1" applyFont="1" applyFill="1" applyBorder="1" applyAlignment="1" applyProtection="1">
      <alignment horizontal="center" vertical="center"/>
    </xf>
    <xf numFmtId="3" fontId="24" fillId="0" borderId="43" xfId="0" applyNumberFormat="1" applyFont="1" applyFill="1" applyBorder="1" applyAlignment="1" applyProtection="1">
      <alignment horizontal="left" vertical="center" indent="1"/>
    </xf>
    <xf numFmtId="0" fontId="23" fillId="10" borderId="40" xfId="0" applyNumberFormat="1" applyFont="1" applyFill="1" applyBorder="1" applyAlignment="1" applyProtection="1">
      <alignment horizontal="center" vertical="center"/>
    </xf>
    <xf numFmtId="0" fontId="23" fillId="10" borderId="10" xfId="0" applyNumberFormat="1" applyFont="1" applyFill="1" applyBorder="1" applyAlignment="1" applyProtection="1">
      <alignment horizontal="center" vertical="center"/>
    </xf>
    <xf numFmtId="0" fontId="23" fillId="10" borderId="8" xfId="0" applyNumberFormat="1" applyFont="1" applyFill="1" applyBorder="1" applyAlignment="1" applyProtection="1">
      <alignment horizontal="center" vertical="center" wrapText="1"/>
    </xf>
    <xf numFmtId="0" fontId="23" fillId="10" borderId="24" xfId="0" applyNumberFormat="1" applyFont="1" applyFill="1" applyBorder="1" applyAlignment="1" applyProtection="1">
      <alignment horizontal="center" vertical="center" wrapText="1"/>
    </xf>
    <xf numFmtId="0" fontId="23" fillId="10" borderId="44" xfId="0" applyNumberFormat="1" applyFont="1" applyFill="1" applyBorder="1" applyAlignment="1" applyProtection="1">
      <alignment horizontal="center" vertical="center"/>
    </xf>
    <xf numFmtId="0" fontId="23" fillId="10" borderId="9" xfId="0" applyNumberFormat="1" applyFont="1" applyFill="1" applyBorder="1" applyAlignment="1" applyProtection="1">
      <alignment horizontal="center" vertical="center"/>
    </xf>
    <xf numFmtId="0" fontId="23" fillId="10" borderId="24" xfId="0" applyNumberFormat="1" applyFont="1" applyFill="1" applyBorder="1" applyAlignment="1" applyProtection="1">
      <alignment horizontal="center" vertical="center"/>
    </xf>
    <xf numFmtId="3" fontId="24" fillId="0" borderId="45" xfId="0" applyNumberFormat="1" applyFont="1" applyFill="1" applyBorder="1" applyAlignment="1" applyProtection="1">
      <alignment horizontal="left" vertical="center" indent="1"/>
    </xf>
    <xf numFmtId="3" fontId="24" fillId="0" borderId="41" xfId="0" applyNumberFormat="1" applyFont="1" applyFill="1" applyBorder="1" applyAlignment="1" applyProtection="1">
      <alignment horizontal="center" vertical="center"/>
    </xf>
    <xf numFmtId="3" fontId="24" fillId="0" borderId="46" xfId="0" applyNumberFormat="1" applyFont="1" applyFill="1" applyBorder="1" applyAlignment="1" applyProtection="1">
      <alignment horizontal="center" vertical="center" wrapText="1"/>
    </xf>
    <xf numFmtId="3" fontId="24" fillId="0" borderId="20" xfId="0" applyNumberFormat="1" applyFont="1" applyFill="1" applyBorder="1" applyAlignment="1" applyProtection="1">
      <alignment horizontal="center" vertical="center"/>
    </xf>
    <xf numFmtId="3" fontId="24" fillId="0" borderId="42" xfId="0" applyNumberFormat="1" applyFont="1" applyFill="1" applyBorder="1" applyAlignment="1" applyProtection="1">
      <alignment vertical="center"/>
    </xf>
    <xf numFmtId="3" fontId="24" fillId="0" borderId="47" xfId="0" applyNumberFormat="1" applyFont="1" applyFill="1" applyBorder="1" applyAlignment="1" applyProtection="1">
      <alignment vertical="center"/>
    </xf>
    <xf numFmtId="3" fontId="24" fillId="0" borderId="20" xfId="0" applyNumberFormat="1" applyFont="1" applyFill="1" applyBorder="1" applyAlignment="1" applyProtection="1">
      <alignment vertical="center"/>
    </xf>
    <xf numFmtId="0" fontId="16" fillId="8" borderId="1" xfId="0" applyNumberFormat="1" applyFont="1" applyFill="1" applyBorder="1" applyAlignment="1" applyProtection="1">
      <alignment horizontal="center" vertical="center" wrapText="1"/>
    </xf>
    <xf numFmtId="0" fontId="16" fillId="8" borderId="0" xfId="0" applyNumberFormat="1" applyFont="1" applyFill="1" applyBorder="1" applyAlignment="1" applyProtection="1">
      <alignment horizontal="center" vertical="center" wrapText="1"/>
    </xf>
    <xf numFmtId="0" fontId="16" fillId="8" borderId="2" xfId="0" applyNumberFormat="1" applyFont="1" applyFill="1" applyBorder="1" applyAlignment="1" applyProtection="1">
      <alignment horizontal="center" vertical="center" wrapText="1"/>
    </xf>
    <xf numFmtId="0" fontId="16" fillId="8" borderId="4" xfId="0" applyNumberFormat="1" applyFont="1" applyFill="1" applyBorder="1" applyAlignment="1" applyProtection="1">
      <alignment horizontal="center" vertical="center" wrapText="1"/>
    </xf>
    <xf numFmtId="0" fontId="16" fillId="8" borderId="48" xfId="0" applyNumberFormat="1" applyFont="1" applyFill="1" applyBorder="1" applyAlignment="1" applyProtection="1">
      <alignment horizontal="center" vertical="center"/>
    </xf>
    <xf numFmtId="0" fontId="16" fillId="8" borderId="49" xfId="0" applyNumberFormat="1" applyFont="1" applyFill="1" applyBorder="1" applyAlignment="1" applyProtection="1">
      <alignment horizontal="center" vertical="center"/>
    </xf>
    <xf numFmtId="0" fontId="16" fillId="8" borderId="54" xfId="0" applyNumberFormat="1" applyFont="1" applyFill="1" applyBorder="1" applyAlignment="1" applyProtection="1">
      <alignment horizontal="center" vertical="center"/>
    </xf>
    <xf numFmtId="0" fontId="16" fillId="8" borderId="50" xfId="0" applyNumberFormat="1" applyFont="1" applyFill="1" applyBorder="1" applyAlignment="1" applyProtection="1">
      <alignment horizontal="center" vertical="center"/>
    </xf>
    <xf numFmtId="0" fontId="16" fillId="8" borderId="51" xfId="0" applyNumberFormat="1" applyFont="1" applyFill="1" applyBorder="1" applyAlignment="1" applyProtection="1">
      <alignment horizontal="center" vertical="center"/>
    </xf>
    <xf numFmtId="0" fontId="16" fillId="8" borderId="61" xfId="0" applyNumberFormat="1" applyFont="1" applyFill="1" applyBorder="1" applyAlignment="1" applyProtection="1">
      <alignment horizontal="center" vertical="center"/>
    </xf>
    <xf numFmtId="0" fontId="16" fillId="8" borderId="52" xfId="0" applyNumberFormat="1" applyFont="1" applyFill="1" applyBorder="1" applyAlignment="1" applyProtection="1">
      <alignment horizontal="center" vertical="center"/>
    </xf>
    <xf numFmtId="0" fontId="16" fillId="8" borderId="53" xfId="0" applyNumberFormat="1" applyFont="1" applyFill="1" applyBorder="1" applyAlignment="1" applyProtection="1">
      <alignment horizontal="center" vertical="center"/>
    </xf>
    <xf numFmtId="0" fontId="16" fillId="8" borderId="38" xfId="0" applyNumberFormat="1" applyFont="1" applyFill="1" applyBorder="1" applyAlignment="1" applyProtection="1">
      <alignment horizontal="center" vertical="center"/>
    </xf>
    <xf numFmtId="0" fontId="16" fillId="8" borderId="51" xfId="0" applyNumberFormat="1" applyFont="1" applyFill="1" applyBorder="1" applyAlignment="1" applyProtection="1">
      <alignment horizontal="center" vertical="center"/>
    </xf>
    <xf numFmtId="0" fontId="16" fillId="8" borderId="42" xfId="0" applyNumberFormat="1" applyFont="1" applyFill="1" applyBorder="1" applyAlignment="1" applyProtection="1">
      <alignment horizontal="center" vertical="center"/>
    </xf>
    <xf numFmtId="0" fontId="16" fillId="8" borderId="55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left" vertical="center" indent="4"/>
    </xf>
    <xf numFmtId="0" fontId="19" fillId="11" borderId="65" xfId="0" applyNumberFormat="1" applyFont="1" applyFill="1" applyBorder="1" applyAlignment="1" applyProtection="1"/>
    <xf numFmtId="0" fontId="19" fillId="11" borderId="66" xfId="0" applyNumberFormat="1" applyFont="1" applyFill="1" applyBorder="1" applyAlignment="1" applyProtection="1"/>
    <xf numFmtId="0" fontId="19" fillId="0" borderId="64" xfId="0" applyNumberFormat="1" applyFont="1" applyFill="1" applyBorder="1" applyAlignment="1" applyProtection="1"/>
    <xf numFmtId="0" fontId="23" fillId="7" borderId="40" xfId="0" applyNumberFormat="1" applyFont="1" applyFill="1" applyBorder="1" applyAlignment="1" applyProtection="1">
      <alignment horizontal="center" vertical="center" wrapText="1"/>
    </xf>
    <xf numFmtId="0" fontId="23" fillId="7" borderId="24" xfId="0" applyNumberFormat="1" applyFont="1" applyFill="1" applyBorder="1" applyAlignment="1" applyProtection="1">
      <alignment horizontal="center" vertical="center" wrapText="1"/>
    </xf>
    <xf numFmtId="3" fontId="24" fillId="0" borderId="8" xfId="0" applyNumberFormat="1" applyFont="1" applyFill="1" applyBorder="1" applyAlignment="1" applyProtection="1">
      <alignment vertical="center"/>
    </xf>
    <xf numFmtId="3" fontId="24" fillId="0" borderId="10" xfId="0" applyNumberFormat="1" applyFont="1" applyFill="1" applyBorder="1" applyAlignment="1" applyProtection="1">
      <alignment vertical="center"/>
    </xf>
    <xf numFmtId="3" fontId="16" fillId="7" borderId="8" xfId="0" applyNumberFormat="1" applyFont="1" applyFill="1" applyBorder="1" applyAlignment="1" applyProtection="1">
      <alignment horizontal="center" vertical="center"/>
    </xf>
    <xf numFmtId="0" fontId="19" fillId="10" borderId="65" xfId="0" applyNumberFormat="1" applyFont="1" applyFill="1" applyBorder="1" applyAlignment="1" applyProtection="1"/>
    <xf numFmtId="0" fontId="19" fillId="10" borderId="66" xfId="0" applyNumberFormat="1" applyFont="1" applyFill="1" applyBorder="1" applyAlignment="1" applyProtection="1"/>
    <xf numFmtId="0" fontId="16" fillId="0" borderId="64" xfId="0" applyNumberFormat="1" applyFont="1" applyFill="1" applyBorder="1" applyAlignment="1" applyProtection="1">
      <alignment vertical="center"/>
    </xf>
    <xf numFmtId="0" fontId="23" fillId="7" borderId="45" xfId="0" applyNumberFormat="1" applyFont="1" applyFill="1" applyBorder="1" applyAlignment="1" applyProtection="1">
      <alignment horizontal="center" vertical="center"/>
    </xf>
    <xf numFmtId="0" fontId="23" fillId="7" borderId="39" xfId="0" applyNumberFormat="1" applyFont="1" applyFill="1" applyBorder="1" applyAlignment="1" applyProtection="1">
      <alignment horizontal="center" vertical="center"/>
    </xf>
    <xf numFmtId="3" fontId="16" fillId="9" borderId="45" xfId="0" applyNumberFormat="1" applyFont="1" applyFill="1" applyBorder="1" applyAlignment="1" applyProtection="1">
      <alignment vertical="center"/>
    </xf>
    <xf numFmtId="3" fontId="16" fillId="9" borderId="57" xfId="0" applyNumberFormat="1" applyFont="1" applyFill="1" applyBorder="1" applyAlignment="1" applyProtection="1">
      <alignment vertical="center"/>
    </xf>
    <xf numFmtId="3" fontId="24" fillId="0" borderId="58" xfId="0" applyNumberFormat="1" applyFont="1" applyFill="1" applyBorder="1" applyAlignment="1" applyProtection="1">
      <alignment vertical="center"/>
    </xf>
    <xf numFmtId="3" fontId="24" fillId="0" borderId="35" xfId="0" applyNumberFormat="1" applyFont="1" applyFill="1" applyBorder="1" applyAlignment="1" applyProtection="1">
      <alignment vertical="center"/>
    </xf>
    <xf numFmtId="0" fontId="23" fillId="9" borderId="48" xfId="0" applyNumberFormat="1" applyFont="1" applyFill="1" applyBorder="1" applyAlignment="1" applyProtection="1">
      <alignment horizontal="center" vertical="center"/>
    </xf>
    <xf numFmtId="0" fontId="23" fillId="9" borderId="52" xfId="0" applyNumberFormat="1" applyFont="1" applyFill="1" applyBorder="1" applyAlignment="1" applyProtection="1">
      <alignment horizontal="center" vertical="center"/>
    </xf>
    <xf numFmtId="3" fontId="16" fillId="9" borderId="53" xfId="0" applyNumberFormat="1" applyFont="1" applyFill="1" applyBorder="1" applyAlignment="1" applyProtection="1">
      <alignment vertical="center"/>
    </xf>
    <xf numFmtId="3" fontId="16" fillId="9" borderId="54" xfId="0" applyNumberFormat="1" applyFont="1" applyFill="1" applyBorder="1" applyAlignment="1" applyProtection="1">
      <alignment vertical="center"/>
    </xf>
    <xf numFmtId="3" fontId="24" fillId="0" borderId="29" xfId="0" applyNumberFormat="1" applyFont="1" applyFill="1" applyBorder="1" applyAlignment="1" applyProtection="1">
      <alignment vertical="center"/>
    </xf>
    <xf numFmtId="0" fontId="23" fillId="7" borderId="45" xfId="0" applyNumberFormat="1" applyFont="1" applyFill="1" applyBorder="1" applyAlignment="1" applyProtection="1">
      <alignment horizontal="center" vertical="center" wrapText="1"/>
    </xf>
    <xf numFmtId="0" fontId="23" fillId="7" borderId="39" xfId="0" applyNumberFormat="1" applyFont="1" applyFill="1" applyBorder="1" applyAlignment="1" applyProtection="1">
      <alignment horizontal="center" vertical="center" wrapText="1"/>
    </xf>
    <xf numFmtId="3" fontId="24" fillId="0" borderId="16" xfId="0" applyNumberFormat="1" applyFont="1" applyFill="1" applyBorder="1" applyAlignment="1" applyProtection="1">
      <alignment vertical="center"/>
    </xf>
    <xf numFmtId="3" fontId="24" fillId="0" borderId="59" xfId="0" applyNumberFormat="1" applyFont="1" applyFill="1" applyBorder="1" applyAlignment="1" applyProtection="1">
      <alignment vertical="center"/>
    </xf>
    <xf numFmtId="0" fontId="24" fillId="0" borderId="60" xfId="0" applyNumberFormat="1" applyFont="1" applyFill="1" applyBorder="1" applyAlignment="1" applyProtection="1">
      <alignment vertical="center"/>
    </xf>
    <xf numFmtId="0" fontId="16" fillId="0" borderId="60" xfId="0" applyNumberFormat="1" applyFont="1" applyFill="1" applyBorder="1" applyAlignment="1" applyProtection="1">
      <alignment vertical="center"/>
    </xf>
    <xf numFmtId="0" fontId="16" fillId="8" borderId="1" xfId="0" applyNumberFormat="1" applyFont="1" applyFill="1" applyBorder="1" applyAlignment="1" applyProtection="1">
      <alignment horizontal="center" vertical="center" wrapText="1"/>
      <protection hidden="1"/>
    </xf>
    <xf numFmtId="0" fontId="16" fillId="8" borderId="3" xfId="0" applyNumberFormat="1" applyFont="1" applyFill="1" applyBorder="1" applyAlignment="1" applyProtection="1">
      <alignment horizontal="center" vertical="center" wrapText="1"/>
      <protection hidden="1"/>
    </xf>
    <xf numFmtId="0" fontId="16" fillId="8" borderId="2" xfId="0" applyNumberFormat="1" applyFont="1" applyFill="1" applyBorder="1" applyAlignment="1" applyProtection="1">
      <alignment horizontal="center" vertical="center" wrapText="1"/>
      <protection hidden="1"/>
    </xf>
    <xf numFmtId="0" fontId="16" fillId="8" borderId="3" xfId="0" applyNumberFormat="1" applyFont="1" applyFill="1" applyBorder="1" applyAlignment="1" applyProtection="1">
      <alignment horizontal="center" vertical="center"/>
    </xf>
    <xf numFmtId="0" fontId="15" fillId="7" borderId="40" xfId="0" applyNumberFormat="1" applyFont="1" applyFill="1" applyBorder="1" applyAlignment="1" applyProtection="1">
      <alignment horizontal="left" vertical="center" wrapText="1" indent="1"/>
    </xf>
    <xf numFmtId="0" fontId="15" fillId="7" borderId="24" xfId="0" applyNumberFormat="1" applyFont="1" applyFill="1" applyBorder="1" applyAlignment="1" applyProtection="1">
      <alignment horizontal="left" vertical="center" wrapText="1" indent="1"/>
    </xf>
    <xf numFmtId="0" fontId="15" fillId="7" borderId="44" xfId="0" applyNumberFormat="1" applyFont="1" applyFill="1" applyBorder="1" applyAlignment="1" applyProtection="1">
      <alignment horizontal="left" vertical="center" wrapText="1" indent="1"/>
    </xf>
    <xf numFmtId="3" fontId="24" fillId="0" borderId="24" xfId="0" applyNumberFormat="1" applyFont="1" applyFill="1" applyBorder="1" applyAlignment="1" applyProtection="1">
      <alignment vertical="center"/>
    </xf>
    <xf numFmtId="0" fontId="16" fillId="8" borderId="48" xfId="0" applyNumberFormat="1" applyFont="1" applyFill="1" applyBorder="1" applyAlignment="1" applyProtection="1">
      <alignment horizontal="center" vertical="center" wrapText="1"/>
      <protection hidden="1"/>
    </xf>
    <xf numFmtId="0" fontId="16" fillId="8" borderId="52" xfId="0" applyNumberFormat="1" applyFont="1" applyFill="1" applyBorder="1" applyAlignment="1" applyProtection="1">
      <alignment horizontal="center" vertical="center" wrapText="1"/>
      <protection hidden="1"/>
    </xf>
    <xf numFmtId="0" fontId="16" fillId="8" borderId="49" xfId="0" applyNumberFormat="1" applyFont="1" applyFill="1" applyBorder="1" applyAlignment="1" applyProtection="1">
      <alignment horizontal="center" vertical="center" wrapText="1"/>
      <protection hidden="1"/>
    </xf>
    <xf numFmtId="0" fontId="15" fillId="7" borderId="43" xfId="0" applyNumberFormat="1" applyFont="1" applyFill="1" applyBorder="1" applyAlignment="1" applyProtection="1">
      <alignment horizontal="left" vertical="center" wrapText="1" indent="1"/>
    </xf>
    <xf numFmtId="0" fontId="15" fillId="7" borderId="28" xfId="0" applyNumberFormat="1" applyFont="1" applyFill="1" applyBorder="1" applyAlignment="1" applyProtection="1">
      <alignment horizontal="left" vertical="center" wrapText="1" indent="1"/>
    </xf>
    <xf numFmtId="0" fontId="15" fillId="7" borderId="62" xfId="0" applyNumberFormat="1" applyFont="1" applyFill="1" applyBorder="1" applyAlignment="1" applyProtection="1">
      <alignment horizontal="left" vertical="center" wrapText="1" indent="1"/>
    </xf>
    <xf numFmtId="0" fontId="15" fillId="7" borderId="48" xfId="0" applyNumberFormat="1" applyFont="1" applyFill="1" applyBorder="1" applyAlignment="1" applyProtection="1">
      <alignment horizontal="left" vertical="center" wrapText="1" indent="1"/>
    </xf>
    <xf numFmtId="0" fontId="15" fillId="7" borderId="52" xfId="0" applyNumberFormat="1" applyFont="1" applyFill="1" applyBorder="1" applyAlignment="1" applyProtection="1">
      <alignment horizontal="left" vertical="center" wrapText="1" indent="1"/>
    </xf>
    <xf numFmtId="0" fontId="15" fillId="7" borderId="49" xfId="0" applyNumberFormat="1" applyFont="1" applyFill="1" applyBorder="1" applyAlignment="1" applyProtection="1">
      <alignment horizontal="left" vertical="center" wrapText="1" indent="1"/>
    </xf>
    <xf numFmtId="3" fontId="24" fillId="0" borderId="61" xfId="0" applyNumberFormat="1" applyFont="1" applyFill="1" applyBorder="1" applyAlignment="1" applyProtection="1">
      <alignment vertical="center"/>
    </xf>
    <xf numFmtId="0" fontId="24" fillId="7" borderId="40" xfId="0" applyNumberFormat="1" applyFont="1" applyFill="1" applyBorder="1" applyAlignment="1" applyProtection="1">
      <alignment horizontal="center" vertical="center" wrapText="1"/>
    </xf>
    <xf numFmtId="0" fontId="24" fillId="7" borderId="24" xfId="0" applyNumberFormat="1" applyFont="1" applyFill="1" applyBorder="1" applyAlignment="1" applyProtection="1">
      <alignment horizontal="center" vertical="center" wrapText="1"/>
    </xf>
    <xf numFmtId="0" fontId="24" fillId="7" borderId="44" xfId="0" applyNumberFormat="1" applyFont="1" applyFill="1" applyBorder="1" applyAlignment="1" applyProtection="1">
      <alignment horizontal="center" vertical="center" wrapText="1"/>
    </xf>
    <xf numFmtId="0" fontId="24" fillId="7" borderId="41" xfId="0" applyNumberFormat="1" applyFont="1" applyFill="1" applyBorder="1" applyAlignment="1" applyProtection="1">
      <alignment horizontal="center" vertical="center" wrapText="1"/>
    </xf>
    <xf numFmtId="0" fontId="24" fillId="7" borderId="20" xfId="0" applyNumberFormat="1" applyFont="1" applyFill="1" applyBorder="1" applyAlignment="1" applyProtection="1">
      <alignment horizontal="center" vertical="center" wrapText="1"/>
    </xf>
    <xf numFmtId="0" fontId="24" fillId="7" borderId="42" xfId="0" applyNumberFormat="1" applyFont="1" applyFill="1" applyBorder="1" applyAlignment="1" applyProtection="1">
      <alignment horizontal="center" vertical="center" wrapText="1"/>
    </xf>
    <xf numFmtId="3" fontId="16" fillId="0" borderId="19" xfId="0" applyNumberFormat="1" applyFont="1" applyFill="1" applyBorder="1" applyAlignment="1" applyProtection="1">
      <alignment vertical="center"/>
    </xf>
    <xf numFmtId="0" fontId="15" fillId="7" borderId="45" xfId="0" applyNumberFormat="1" applyFont="1" applyFill="1" applyBorder="1" applyAlignment="1" applyProtection="1">
      <alignment horizontal="left" vertical="center" wrapText="1" indent="1"/>
    </xf>
    <xf numFmtId="0" fontId="15" fillId="7" borderId="39" xfId="0" applyNumberFormat="1" applyFont="1" applyFill="1" applyBorder="1" applyAlignment="1" applyProtection="1">
      <alignment horizontal="left" vertical="center" wrapText="1" indent="1"/>
    </xf>
    <xf numFmtId="0" fontId="15" fillId="7" borderId="63" xfId="0" applyNumberFormat="1" applyFont="1" applyFill="1" applyBorder="1" applyAlignment="1" applyProtection="1">
      <alignment horizontal="left" vertical="center" wrapText="1" indent="1"/>
    </xf>
    <xf numFmtId="0" fontId="16" fillId="0" borderId="41" xfId="0" applyNumberFormat="1" applyFont="1" applyFill="1" applyBorder="1" applyAlignment="1" applyProtection="1">
      <alignment vertical="center"/>
    </xf>
    <xf numFmtId="0" fontId="16" fillId="0" borderId="42" xfId="0" applyNumberFormat="1" applyFont="1" applyFill="1" applyBorder="1" applyAlignment="1" applyProtection="1">
      <alignment vertical="center"/>
    </xf>
    <xf numFmtId="0" fontId="16" fillId="0" borderId="20" xfId="0" applyNumberFormat="1" applyFont="1" applyFill="1" applyBorder="1" applyAlignment="1" applyProtection="1">
      <alignment vertical="center"/>
    </xf>
  </cellXfs>
  <cellStyles count="3">
    <cellStyle name="Normal" xfId="0" builtinId="0"/>
    <cellStyle name="Normal 2" xfId="1" xr:uid="{00000000-0005-0000-0000-000031000000}"/>
    <cellStyle name="Normal 3" xfId="2" xr:uid="{9F462C8B-EB5D-4B73-AD8A-3F206676D049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6"/>
  <sheetViews>
    <sheetView showGridLines="0" workbookViewId="0">
      <pane ySplit="1" topLeftCell="A2" activePane="bottomLeft" state="frozen"/>
      <selection pane="bottomLeft" sqref="A1:S56"/>
    </sheetView>
  </sheetViews>
  <sheetFormatPr baseColWidth="10" defaultColWidth="11.42578125" defaultRowHeight="15"/>
  <cols>
    <col min="1" max="16384" width="11.42578125" style="3"/>
  </cols>
  <sheetData>
    <row r="1" spans="1:19">
      <c r="A1" s="7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</row>
    <row r="2" spans="1:19" ht="21">
      <c r="A2" s="275" t="s">
        <v>0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7"/>
    </row>
    <row r="3" spans="1:19" ht="18.75">
      <c r="A3" s="278" t="s">
        <v>1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79"/>
      <c r="Q3" s="279"/>
      <c r="R3" s="279"/>
      <c r="S3" s="280"/>
    </row>
    <row r="4" spans="1:19" ht="15.75">
      <c r="A4" s="10"/>
      <c r="B4" s="11"/>
      <c r="C4" s="11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296" t="s">
        <v>2</v>
      </c>
      <c r="Q4" s="297"/>
      <c r="R4" s="11"/>
      <c r="S4" s="13"/>
    </row>
    <row r="5" spans="1:19" ht="26.25">
      <c r="A5" s="281" t="s">
        <v>3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3"/>
    </row>
    <row r="6" spans="1:19">
      <c r="A6" s="10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3"/>
    </row>
    <row r="7" spans="1:19">
      <c r="A7" s="10"/>
      <c r="B7" s="15"/>
      <c r="C7" s="15" t="s">
        <v>4</v>
      </c>
      <c r="D7" s="15"/>
      <c r="E7" s="15"/>
      <c r="F7" s="15" t="s">
        <v>5</v>
      </c>
      <c r="G7" s="15"/>
      <c r="H7" s="15"/>
      <c r="I7" s="15"/>
      <c r="J7" s="16"/>
      <c r="K7" s="16" t="s">
        <v>6</v>
      </c>
      <c r="L7" s="16"/>
      <c r="M7" s="16"/>
      <c r="N7" s="16"/>
      <c r="O7" s="15"/>
      <c r="P7" s="15"/>
      <c r="Q7" s="17"/>
      <c r="R7" s="14"/>
      <c r="S7" s="13"/>
    </row>
    <row r="8" spans="1:19">
      <c r="A8" s="10"/>
      <c r="B8" s="15"/>
      <c r="C8" s="18" t="s">
        <v>7</v>
      </c>
      <c r="D8" s="15"/>
      <c r="E8" s="15"/>
      <c r="F8" s="15" t="s">
        <v>8</v>
      </c>
      <c r="G8" s="15"/>
      <c r="H8" s="15"/>
      <c r="I8" s="15"/>
      <c r="J8" s="15"/>
      <c r="K8" s="15" t="s">
        <v>9</v>
      </c>
      <c r="L8" s="15"/>
      <c r="M8" s="15"/>
      <c r="N8" s="15"/>
      <c r="O8" s="15"/>
      <c r="P8" s="15"/>
      <c r="Q8" s="15"/>
      <c r="R8" s="19"/>
      <c r="S8" s="20"/>
    </row>
    <row r="9" spans="1:19" ht="15.75" thickBot="1">
      <c r="A9" s="10"/>
      <c r="B9" s="15"/>
      <c r="C9" s="18"/>
      <c r="D9" s="15"/>
      <c r="E9" s="15"/>
      <c r="F9" s="15" t="s">
        <v>10</v>
      </c>
      <c r="G9" s="15"/>
      <c r="H9" s="15"/>
      <c r="I9" s="15"/>
      <c r="J9" s="15"/>
      <c r="K9" s="15" t="s">
        <v>11</v>
      </c>
      <c r="L9" s="15"/>
      <c r="M9" s="15"/>
      <c r="N9" s="15"/>
      <c r="O9" s="15"/>
      <c r="P9" s="15"/>
      <c r="Q9" s="15"/>
      <c r="R9" s="19"/>
      <c r="S9" s="20"/>
    </row>
    <row r="10" spans="1:19" ht="15.75">
      <c r="A10" s="10"/>
      <c r="B10" s="284" t="s">
        <v>12</v>
      </c>
      <c r="C10" s="285"/>
      <c r="D10" s="285" t="s">
        <v>13</v>
      </c>
      <c r="E10" s="285" t="s">
        <v>14</v>
      </c>
      <c r="F10" s="285"/>
      <c r="G10" s="285" t="s">
        <v>15</v>
      </c>
      <c r="H10" s="285"/>
      <c r="I10" s="285" t="s">
        <v>16</v>
      </c>
      <c r="J10" s="285"/>
      <c r="K10" s="285" t="s">
        <v>17</v>
      </c>
      <c r="L10" s="285"/>
      <c r="M10" s="285" t="s">
        <v>18</v>
      </c>
      <c r="N10" s="290"/>
      <c r="O10" s="292" t="s">
        <v>19</v>
      </c>
      <c r="P10" s="265" t="s">
        <v>20</v>
      </c>
      <c r="Q10" s="265" t="s">
        <v>21</v>
      </c>
      <c r="R10" s="11"/>
      <c r="S10" s="13"/>
    </row>
    <row r="11" spans="1:19" ht="15.75">
      <c r="A11" s="10"/>
      <c r="B11" s="286"/>
      <c r="C11" s="287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91"/>
      <c r="O11" s="293"/>
      <c r="P11" s="295"/>
      <c r="Q11" s="295"/>
      <c r="R11" s="11"/>
      <c r="S11" s="13"/>
    </row>
    <row r="12" spans="1:19" ht="30.75" thickBot="1">
      <c r="A12" s="10"/>
      <c r="B12" s="288"/>
      <c r="C12" s="289"/>
      <c r="D12" s="289"/>
      <c r="E12" s="22" t="s">
        <v>22</v>
      </c>
      <c r="F12" s="21" t="s">
        <v>23</v>
      </c>
      <c r="G12" s="22" t="s">
        <v>22</v>
      </c>
      <c r="H12" s="21" t="s">
        <v>23</v>
      </c>
      <c r="I12" s="22" t="s">
        <v>22</v>
      </c>
      <c r="J12" s="21" t="s">
        <v>23</v>
      </c>
      <c r="K12" s="22" t="s">
        <v>22</v>
      </c>
      <c r="L12" s="21" t="s">
        <v>23</v>
      </c>
      <c r="M12" s="22" t="s">
        <v>22</v>
      </c>
      <c r="N12" s="23" t="s">
        <v>23</v>
      </c>
      <c r="O12" s="294"/>
      <c r="P12" s="266"/>
      <c r="Q12" s="266"/>
      <c r="R12" s="11"/>
      <c r="S12" s="13"/>
    </row>
    <row r="13" spans="1:19" ht="16.5" thickBot="1">
      <c r="A13" s="10"/>
      <c r="B13" s="270" t="s">
        <v>14</v>
      </c>
      <c r="C13" s="271"/>
      <c r="D13" s="24" t="s">
        <v>24</v>
      </c>
      <c r="E13" s="25">
        <v>64</v>
      </c>
      <c r="F13" s="25">
        <v>350</v>
      </c>
      <c r="G13" s="26">
        <v>3</v>
      </c>
      <c r="H13" s="26">
        <v>8</v>
      </c>
      <c r="I13" s="26">
        <v>33</v>
      </c>
      <c r="J13" s="26">
        <v>146</v>
      </c>
      <c r="K13" s="26">
        <v>28</v>
      </c>
      <c r="L13" s="26">
        <v>195</v>
      </c>
      <c r="M13" s="26">
        <v>0</v>
      </c>
      <c r="N13" s="26">
        <v>1</v>
      </c>
      <c r="O13" s="27">
        <v>1</v>
      </c>
      <c r="P13" s="28">
        <v>0</v>
      </c>
      <c r="Q13" s="29">
        <v>83.662820512820502</v>
      </c>
      <c r="R13" s="11"/>
      <c r="S13" s="13"/>
    </row>
    <row r="14" spans="1:19" ht="16.5" thickBot="1">
      <c r="A14" s="10"/>
      <c r="B14" s="272"/>
      <c r="C14" s="273"/>
      <c r="D14" s="30" t="s">
        <v>25</v>
      </c>
      <c r="E14" s="25">
        <v>244</v>
      </c>
      <c r="F14" s="25">
        <v>2364</v>
      </c>
      <c r="G14" s="31">
        <v>3</v>
      </c>
      <c r="H14" s="31">
        <v>5</v>
      </c>
      <c r="I14" s="31">
        <v>105</v>
      </c>
      <c r="J14" s="31">
        <v>509</v>
      </c>
      <c r="K14" s="31">
        <v>136</v>
      </c>
      <c r="L14" s="31">
        <v>1820</v>
      </c>
      <c r="M14" s="31">
        <v>0</v>
      </c>
      <c r="N14" s="31">
        <v>30</v>
      </c>
      <c r="O14" s="32"/>
      <c r="P14" s="33"/>
      <c r="Q14" s="34"/>
      <c r="R14" s="11"/>
      <c r="S14" s="13"/>
    </row>
    <row r="15" spans="1:19" ht="16.5" thickBot="1">
      <c r="A15" s="10"/>
      <c r="B15" s="268" t="s">
        <v>26</v>
      </c>
      <c r="C15" s="269"/>
      <c r="D15" s="24" t="s">
        <v>24</v>
      </c>
      <c r="E15" s="35">
        <v>0</v>
      </c>
      <c r="F15" s="35">
        <v>6</v>
      </c>
      <c r="G15" s="36">
        <v>0</v>
      </c>
      <c r="H15" s="36">
        <v>0</v>
      </c>
      <c r="I15" s="36">
        <v>0</v>
      </c>
      <c r="J15" s="36">
        <v>3</v>
      </c>
      <c r="K15" s="36">
        <v>0</v>
      </c>
      <c r="L15" s="36">
        <v>3</v>
      </c>
      <c r="M15" s="37">
        <v>0</v>
      </c>
      <c r="N15" s="38">
        <v>0</v>
      </c>
      <c r="O15" s="39">
        <v>0</v>
      </c>
      <c r="P15" s="40">
        <v>0</v>
      </c>
      <c r="Q15" s="33"/>
      <c r="R15" s="11"/>
      <c r="S15" s="13"/>
    </row>
    <row r="16" spans="1:19" ht="16.5" thickBot="1">
      <c r="A16" s="41"/>
      <c r="B16" s="258"/>
      <c r="C16" s="259"/>
      <c r="D16" s="42" t="s">
        <v>25</v>
      </c>
      <c r="E16" s="35">
        <v>0</v>
      </c>
      <c r="F16" s="35">
        <v>0</v>
      </c>
      <c r="G16" s="43">
        <v>0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37"/>
      <c r="N16" s="44"/>
      <c r="O16" s="45">
        <v>0</v>
      </c>
      <c r="P16" s="46"/>
      <c r="Q16" s="47">
        <v>0</v>
      </c>
      <c r="R16" s="11"/>
      <c r="S16" s="13"/>
    </row>
    <row r="17" spans="1:19" ht="16.5" thickBot="1">
      <c r="A17" s="10"/>
      <c r="B17" s="267" t="s">
        <v>27</v>
      </c>
      <c r="C17" s="274" t="s">
        <v>28</v>
      </c>
      <c r="D17" s="42" t="s">
        <v>24</v>
      </c>
      <c r="E17" s="35">
        <v>5</v>
      </c>
      <c r="F17" s="35">
        <v>21</v>
      </c>
      <c r="G17" s="43">
        <v>1</v>
      </c>
      <c r="H17" s="43">
        <v>0</v>
      </c>
      <c r="I17" s="43">
        <v>3</v>
      </c>
      <c r="J17" s="43">
        <v>7</v>
      </c>
      <c r="K17" s="43">
        <v>1</v>
      </c>
      <c r="L17" s="43">
        <v>14</v>
      </c>
      <c r="M17" s="37">
        <v>0</v>
      </c>
      <c r="N17" s="44">
        <v>0</v>
      </c>
      <c r="O17" s="39">
        <v>0</v>
      </c>
      <c r="P17" s="40">
        <v>0</v>
      </c>
      <c r="Q17" s="33"/>
      <c r="R17" s="11"/>
      <c r="S17" s="13"/>
    </row>
    <row r="18" spans="1:19" ht="16.5" thickBot="1">
      <c r="A18" s="41"/>
      <c r="B18" s="267"/>
      <c r="C18" s="274"/>
      <c r="D18" s="42" t="s">
        <v>25</v>
      </c>
      <c r="E18" s="35">
        <v>5</v>
      </c>
      <c r="F18" s="35">
        <v>84</v>
      </c>
      <c r="G18" s="43">
        <v>1</v>
      </c>
      <c r="H18" s="43">
        <v>0</v>
      </c>
      <c r="I18" s="43">
        <v>3</v>
      </c>
      <c r="J18" s="43">
        <v>28</v>
      </c>
      <c r="K18" s="43">
        <v>1</v>
      </c>
      <c r="L18" s="43">
        <v>56</v>
      </c>
      <c r="M18" s="37">
        <v>0</v>
      </c>
      <c r="N18" s="44">
        <v>0</v>
      </c>
      <c r="O18" s="45"/>
      <c r="P18" s="46"/>
      <c r="Q18" s="47">
        <v>6.8461538461538458</v>
      </c>
      <c r="R18" s="11"/>
      <c r="S18" s="13"/>
    </row>
    <row r="19" spans="1:19" ht="16.5" thickBot="1">
      <c r="A19" s="10"/>
      <c r="B19" s="267"/>
      <c r="C19" s="259" t="s">
        <v>29</v>
      </c>
      <c r="D19" s="42" t="s">
        <v>24</v>
      </c>
      <c r="E19" s="35">
        <v>14</v>
      </c>
      <c r="F19" s="35">
        <v>117</v>
      </c>
      <c r="G19" s="43">
        <v>0</v>
      </c>
      <c r="H19" s="43">
        <v>4</v>
      </c>
      <c r="I19" s="43">
        <v>9</v>
      </c>
      <c r="J19" s="43">
        <v>65</v>
      </c>
      <c r="K19" s="43">
        <v>5</v>
      </c>
      <c r="L19" s="43">
        <v>48</v>
      </c>
      <c r="M19" s="37">
        <v>0</v>
      </c>
      <c r="N19" s="44">
        <v>0</v>
      </c>
      <c r="O19" s="39">
        <v>0</v>
      </c>
      <c r="P19" s="40">
        <v>0</v>
      </c>
      <c r="Q19" s="33"/>
      <c r="R19" s="11"/>
      <c r="S19" s="13"/>
    </row>
    <row r="20" spans="1:19" ht="16.5" thickBot="1">
      <c r="A20" s="41"/>
      <c r="B20" s="267"/>
      <c r="C20" s="259"/>
      <c r="D20" s="42" t="s">
        <v>25</v>
      </c>
      <c r="E20" s="35">
        <v>14</v>
      </c>
      <c r="F20" s="35">
        <v>117</v>
      </c>
      <c r="G20" s="43">
        <v>0</v>
      </c>
      <c r="H20" s="43">
        <v>4</v>
      </c>
      <c r="I20" s="43">
        <v>9</v>
      </c>
      <c r="J20" s="43">
        <v>65</v>
      </c>
      <c r="K20" s="43">
        <v>5</v>
      </c>
      <c r="L20" s="43">
        <v>48</v>
      </c>
      <c r="M20" s="37">
        <v>0</v>
      </c>
      <c r="N20" s="44">
        <v>0</v>
      </c>
      <c r="O20" s="45"/>
      <c r="P20" s="46"/>
      <c r="Q20" s="47">
        <v>10.916666666666666</v>
      </c>
      <c r="R20" s="11"/>
      <c r="S20" s="13"/>
    </row>
    <row r="21" spans="1:19" ht="16.5" thickBot="1">
      <c r="A21" s="10"/>
      <c r="B21" s="267"/>
      <c r="C21" s="259" t="s">
        <v>30</v>
      </c>
      <c r="D21" s="42" t="s">
        <v>24</v>
      </c>
      <c r="E21" s="35">
        <v>16</v>
      </c>
      <c r="F21" s="35">
        <v>122</v>
      </c>
      <c r="G21" s="43">
        <v>1</v>
      </c>
      <c r="H21" s="43">
        <v>1</v>
      </c>
      <c r="I21" s="43">
        <v>8</v>
      </c>
      <c r="J21" s="43">
        <v>56</v>
      </c>
      <c r="K21" s="43">
        <v>7</v>
      </c>
      <c r="L21" s="43">
        <v>65</v>
      </c>
      <c r="M21" s="37">
        <v>0</v>
      </c>
      <c r="N21" s="44">
        <v>0</v>
      </c>
      <c r="O21" s="39">
        <v>0</v>
      </c>
      <c r="P21" s="40">
        <v>0</v>
      </c>
      <c r="Q21" s="33"/>
      <c r="R21" s="11"/>
      <c r="S21" s="13"/>
    </row>
    <row r="22" spans="1:19" ht="16.5" thickBot="1">
      <c r="A22" s="41"/>
      <c r="B22" s="267"/>
      <c r="C22" s="259"/>
      <c r="D22" s="42" t="s">
        <v>25</v>
      </c>
      <c r="E22" s="35">
        <v>16</v>
      </c>
      <c r="F22" s="35">
        <v>122</v>
      </c>
      <c r="G22" s="43">
        <v>1</v>
      </c>
      <c r="H22" s="43">
        <v>1</v>
      </c>
      <c r="I22" s="43">
        <v>8</v>
      </c>
      <c r="J22" s="43">
        <v>56</v>
      </c>
      <c r="K22" s="43">
        <v>7</v>
      </c>
      <c r="L22" s="43">
        <v>65</v>
      </c>
      <c r="M22" s="37"/>
      <c r="N22" s="44"/>
      <c r="O22" s="45"/>
      <c r="P22" s="46"/>
      <c r="Q22" s="47">
        <v>34.5</v>
      </c>
      <c r="R22" s="11"/>
      <c r="S22" s="13"/>
    </row>
    <row r="23" spans="1:19" ht="16.5" thickBot="1">
      <c r="A23" s="10"/>
      <c r="B23" s="267"/>
      <c r="C23" s="259" t="s">
        <v>31</v>
      </c>
      <c r="D23" s="42" t="s">
        <v>24</v>
      </c>
      <c r="E23" s="35">
        <v>9</v>
      </c>
      <c r="F23" s="35">
        <v>15</v>
      </c>
      <c r="G23" s="43">
        <v>1</v>
      </c>
      <c r="H23" s="43">
        <v>3</v>
      </c>
      <c r="I23" s="43">
        <v>5</v>
      </c>
      <c r="J23" s="43">
        <v>3</v>
      </c>
      <c r="K23" s="43">
        <v>3</v>
      </c>
      <c r="L23" s="43">
        <v>9</v>
      </c>
      <c r="M23" s="37"/>
      <c r="N23" s="44"/>
      <c r="O23" s="39">
        <v>0</v>
      </c>
      <c r="P23" s="40">
        <v>0</v>
      </c>
      <c r="Q23" s="33"/>
      <c r="R23" s="11"/>
      <c r="S23" s="13"/>
    </row>
    <row r="24" spans="1:19" ht="16.5" thickBot="1">
      <c r="A24" s="41"/>
      <c r="B24" s="267"/>
      <c r="C24" s="259"/>
      <c r="D24" s="42" t="s">
        <v>25</v>
      </c>
      <c r="E24" s="35">
        <v>9</v>
      </c>
      <c r="F24" s="35">
        <v>1</v>
      </c>
      <c r="G24" s="43">
        <v>1</v>
      </c>
      <c r="H24" s="43">
        <v>0</v>
      </c>
      <c r="I24" s="43">
        <v>5</v>
      </c>
      <c r="J24" s="43">
        <v>0</v>
      </c>
      <c r="K24" s="43">
        <v>3</v>
      </c>
      <c r="L24" s="43">
        <v>1</v>
      </c>
      <c r="M24" s="48"/>
      <c r="N24" s="49"/>
      <c r="O24" s="32"/>
      <c r="P24" s="33"/>
      <c r="Q24" s="47">
        <v>9</v>
      </c>
      <c r="R24" s="11"/>
      <c r="S24" s="13"/>
    </row>
    <row r="25" spans="1:19" ht="16.5" thickBot="1">
      <c r="A25" s="10"/>
      <c r="B25" s="267" t="s">
        <v>32</v>
      </c>
      <c r="C25" s="259" t="s">
        <v>33</v>
      </c>
      <c r="D25" s="42" t="s">
        <v>24</v>
      </c>
      <c r="E25" s="35">
        <v>20</v>
      </c>
      <c r="F25" s="35">
        <v>68</v>
      </c>
      <c r="G25" s="43">
        <v>0</v>
      </c>
      <c r="H25" s="43">
        <v>0</v>
      </c>
      <c r="I25" s="43">
        <v>8</v>
      </c>
      <c r="J25" s="43">
        <v>12</v>
      </c>
      <c r="K25" s="43">
        <v>12</v>
      </c>
      <c r="L25" s="50">
        <v>55</v>
      </c>
      <c r="M25" s="51">
        <v>0</v>
      </c>
      <c r="N25" s="52">
        <v>1</v>
      </c>
      <c r="O25" s="39">
        <v>1</v>
      </c>
      <c r="P25" s="40">
        <v>0</v>
      </c>
      <c r="Q25" s="33"/>
      <c r="R25" s="11"/>
      <c r="S25" s="13"/>
    </row>
    <row r="26" spans="1:19" ht="15.75" thickBot="1">
      <c r="A26" s="41"/>
      <c r="B26" s="267"/>
      <c r="C26" s="259"/>
      <c r="D26" s="42" t="s">
        <v>25</v>
      </c>
      <c r="E26" s="35">
        <v>200</v>
      </c>
      <c r="F26" s="35">
        <v>2040</v>
      </c>
      <c r="G26" s="43">
        <v>0</v>
      </c>
      <c r="H26" s="43">
        <v>0</v>
      </c>
      <c r="I26" s="43">
        <v>80</v>
      </c>
      <c r="J26" s="43">
        <v>360</v>
      </c>
      <c r="K26" s="43">
        <v>120</v>
      </c>
      <c r="L26" s="50">
        <v>1650</v>
      </c>
      <c r="M26" s="43">
        <v>0</v>
      </c>
      <c r="N26" s="53">
        <v>30</v>
      </c>
      <c r="O26" s="32"/>
      <c r="P26" s="33"/>
      <c r="Q26" s="47">
        <v>22.4</v>
      </c>
      <c r="R26" s="54"/>
      <c r="S26" s="13"/>
    </row>
    <row r="27" spans="1:19" ht="16.5" thickBot="1">
      <c r="A27" s="10"/>
      <c r="B27" s="267"/>
      <c r="C27" s="259" t="s">
        <v>34</v>
      </c>
      <c r="D27" s="42" t="s">
        <v>24</v>
      </c>
      <c r="E27" s="35">
        <v>0</v>
      </c>
      <c r="F27" s="35">
        <v>0</v>
      </c>
      <c r="G27" s="43">
        <v>0</v>
      </c>
      <c r="H27" s="43">
        <v>0</v>
      </c>
      <c r="I27" s="43">
        <v>0</v>
      </c>
      <c r="J27" s="43">
        <v>0</v>
      </c>
      <c r="K27" s="43">
        <v>0</v>
      </c>
      <c r="L27" s="50">
        <v>0</v>
      </c>
      <c r="M27" s="50">
        <v>0</v>
      </c>
      <c r="N27" s="50">
        <v>0</v>
      </c>
      <c r="O27" s="39">
        <v>0</v>
      </c>
      <c r="P27" s="40">
        <v>0</v>
      </c>
      <c r="Q27" s="33"/>
      <c r="R27" s="11"/>
      <c r="S27" s="13"/>
    </row>
    <row r="28" spans="1:19" ht="16.5" thickBot="1">
      <c r="A28" s="41"/>
      <c r="B28" s="267"/>
      <c r="C28" s="259"/>
      <c r="D28" s="42" t="s">
        <v>25</v>
      </c>
      <c r="E28" s="35">
        <v>0</v>
      </c>
      <c r="F28" s="35">
        <v>0</v>
      </c>
      <c r="G28" s="43">
        <v>0</v>
      </c>
      <c r="H28" s="43">
        <v>0</v>
      </c>
      <c r="I28" s="43">
        <v>0</v>
      </c>
      <c r="J28" s="43">
        <v>0</v>
      </c>
      <c r="K28" s="43">
        <v>0</v>
      </c>
      <c r="L28" s="50">
        <v>0</v>
      </c>
      <c r="M28" s="50">
        <v>0</v>
      </c>
      <c r="N28" s="50">
        <v>0</v>
      </c>
      <c r="O28" s="55"/>
      <c r="P28" s="33"/>
      <c r="Q28" s="47">
        <v>0</v>
      </c>
      <c r="R28" s="11"/>
      <c r="S28" s="13"/>
    </row>
    <row r="29" spans="1:19" ht="15.75" thickBot="1">
      <c r="A29" s="10"/>
      <c r="B29" s="258" t="s">
        <v>35</v>
      </c>
      <c r="C29" s="259"/>
      <c r="D29" s="42" t="s">
        <v>24</v>
      </c>
      <c r="E29" s="35">
        <v>0</v>
      </c>
      <c r="F29" s="35">
        <v>1</v>
      </c>
      <c r="G29" s="43">
        <v>0</v>
      </c>
      <c r="H29" s="43">
        <v>0</v>
      </c>
      <c r="I29" s="43">
        <v>0</v>
      </c>
      <c r="J29" s="43">
        <v>0</v>
      </c>
      <c r="K29" s="43">
        <v>0</v>
      </c>
      <c r="L29" s="43">
        <v>1</v>
      </c>
      <c r="M29" s="56"/>
      <c r="N29" s="57"/>
      <c r="O29" s="39">
        <v>0</v>
      </c>
      <c r="P29" s="40">
        <v>0</v>
      </c>
      <c r="Q29" s="47"/>
      <c r="R29" s="58"/>
      <c r="S29" s="13"/>
    </row>
    <row r="30" spans="1:19" ht="16.5" thickBot="1">
      <c r="A30" s="10"/>
      <c r="B30" s="258" t="s">
        <v>36</v>
      </c>
      <c r="C30" s="259"/>
      <c r="D30" s="42" t="s">
        <v>24</v>
      </c>
      <c r="E30" s="35">
        <v>0</v>
      </c>
      <c r="F30" s="35">
        <v>0</v>
      </c>
      <c r="G30" s="43">
        <v>0</v>
      </c>
      <c r="H30" s="43">
        <v>0</v>
      </c>
      <c r="I30" s="43">
        <v>0</v>
      </c>
      <c r="J30" s="43">
        <v>0</v>
      </c>
      <c r="K30" s="43">
        <v>0</v>
      </c>
      <c r="L30" s="43">
        <v>0</v>
      </c>
      <c r="M30" s="59"/>
      <c r="N30" s="44"/>
      <c r="O30" s="39">
        <v>0</v>
      </c>
      <c r="P30" s="40">
        <v>0</v>
      </c>
      <c r="Q30" s="47"/>
      <c r="R30" s="11"/>
      <c r="S30" s="13"/>
    </row>
    <row r="31" spans="1:19" ht="16.5" thickBot="1">
      <c r="A31" s="10"/>
      <c r="B31" s="258" t="s">
        <v>37</v>
      </c>
      <c r="C31" s="259"/>
      <c r="D31" s="42" t="s">
        <v>24</v>
      </c>
      <c r="E31" s="35">
        <v>0</v>
      </c>
      <c r="F31" s="35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50">
        <v>0</v>
      </c>
      <c r="M31" s="59"/>
      <c r="N31" s="44"/>
      <c r="O31" s="39">
        <v>0</v>
      </c>
      <c r="P31" s="40">
        <v>0</v>
      </c>
      <c r="Q31" s="47">
        <v>0</v>
      </c>
      <c r="R31" s="11"/>
      <c r="S31" s="13"/>
    </row>
    <row r="32" spans="1:19" ht="15.75" thickBot="1">
      <c r="A32" s="10"/>
      <c r="B32" s="258" t="s">
        <v>38</v>
      </c>
      <c r="C32" s="60" t="s">
        <v>39</v>
      </c>
      <c r="D32" s="42" t="s">
        <v>24</v>
      </c>
      <c r="E32" s="35">
        <v>0</v>
      </c>
      <c r="F32" s="35">
        <v>0</v>
      </c>
      <c r="G32" s="43">
        <v>0</v>
      </c>
      <c r="H32" s="43">
        <v>0</v>
      </c>
      <c r="I32" s="43">
        <v>0</v>
      </c>
      <c r="J32" s="43">
        <v>0</v>
      </c>
      <c r="K32" s="43">
        <v>0</v>
      </c>
      <c r="L32" s="50">
        <v>0</v>
      </c>
      <c r="M32" s="59"/>
      <c r="N32" s="44"/>
      <c r="O32" s="39">
        <v>0</v>
      </c>
      <c r="P32" s="40">
        <v>0</v>
      </c>
      <c r="Q32" s="47">
        <v>0</v>
      </c>
      <c r="R32" s="61"/>
      <c r="S32" s="13"/>
    </row>
    <row r="33" spans="1:19" ht="16.5" thickBot="1">
      <c r="A33" s="10"/>
      <c r="B33" s="258"/>
      <c r="C33" s="60" t="s">
        <v>40</v>
      </c>
      <c r="D33" s="42" t="s">
        <v>24</v>
      </c>
      <c r="E33" s="35">
        <v>0</v>
      </c>
      <c r="F33" s="35">
        <v>0</v>
      </c>
      <c r="G33" s="43">
        <v>0</v>
      </c>
      <c r="H33" s="43">
        <v>0</v>
      </c>
      <c r="I33" s="43">
        <v>0</v>
      </c>
      <c r="J33" s="43">
        <v>0</v>
      </c>
      <c r="K33" s="43">
        <v>0</v>
      </c>
      <c r="L33" s="50">
        <v>0</v>
      </c>
      <c r="M33" s="59"/>
      <c r="N33" s="44"/>
      <c r="O33" s="39">
        <v>0</v>
      </c>
      <c r="P33" s="40">
        <v>0</v>
      </c>
      <c r="Q33" s="47"/>
      <c r="R33" s="11"/>
      <c r="S33" s="13"/>
    </row>
    <row r="34" spans="1:19" ht="16.5" thickBot="1">
      <c r="A34" s="10"/>
      <c r="B34" s="260"/>
      <c r="C34" s="62" t="s">
        <v>41</v>
      </c>
      <c r="D34" s="30" t="s">
        <v>24</v>
      </c>
      <c r="E34" s="35">
        <v>0</v>
      </c>
      <c r="F34" s="35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4">
        <v>0</v>
      </c>
      <c r="M34" s="65"/>
      <c r="N34" s="66"/>
      <c r="O34" s="39">
        <v>0</v>
      </c>
      <c r="P34" s="67">
        <v>0</v>
      </c>
      <c r="Q34" s="47"/>
      <c r="R34" s="11"/>
      <c r="S34" s="13"/>
    </row>
    <row r="35" spans="1:19" ht="15.75" thickBot="1">
      <c r="A35" s="10"/>
      <c r="B35" s="68"/>
      <c r="C35" s="68"/>
      <c r="D35" s="12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39"/>
      <c r="P35" s="61"/>
      <c r="Q35" s="61"/>
      <c r="R35" s="61"/>
      <c r="S35" s="13"/>
    </row>
    <row r="36" spans="1:19" ht="15.75">
      <c r="A36" s="10"/>
      <c r="B36" s="11"/>
      <c r="C36" s="11"/>
      <c r="D36" s="261" t="s">
        <v>42</v>
      </c>
      <c r="E36" s="262"/>
      <c r="F36" s="261" t="s">
        <v>43</v>
      </c>
      <c r="G36" s="265"/>
      <c r="H36" s="262" t="s">
        <v>44</v>
      </c>
      <c r="I36" s="262"/>
      <c r="J36" s="265"/>
      <c r="K36" s="11"/>
      <c r="L36" s="11"/>
      <c r="M36" s="247" t="s">
        <v>45</v>
      </c>
      <c r="N36" s="248"/>
      <c r="O36" s="69" t="s">
        <v>46</v>
      </c>
      <c r="P36" s="11"/>
      <c r="Q36" s="11"/>
      <c r="R36" s="11"/>
      <c r="S36" s="13"/>
    </row>
    <row r="37" spans="1:19" ht="16.5" thickBot="1">
      <c r="A37" s="10"/>
      <c r="B37" s="11"/>
      <c r="C37" s="11"/>
      <c r="D37" s="263"/>
      <c r="E37" s="264"/>
      <c r="F37" s="263"/>
      <c r="G37" s="266"/>
      <c r="H37" s="264"/>
      <c r="I37" s="264"/>
      <c r="J37" s="266"/>
      <c r="K37" s="11"/>
      <c r="L37" s="11"/>
      <c r="M37" s="70" t="s">
        <v>47</v>
      </c>
      <c r="N37" s="42"/>
      <c r="O37" s="43">
        <v>0</v>
      </c>
      <c r="P37" s="11"/>
      <c r="Q37" s="11"/>
      <c r="R37" s="11"/>
      <c r="S37" s="13"/>
    </row>
    <row r="38" spans="1:19" ht="30.75" thickBot="1">
      <c r="A38" s="10"/>
      <c r="B38" s="11"/>
      <c r="C38" s="11"/>
      <c r="D38" s="71" t="s">
        <v>24</v>
      </c>
      <c r="E38" s="72" t="s">
        <v>25</v>
      </c>
      <c r="F38" s="73" t="s">
        <v>46</v>
      </c>
      <c r="G38" s="74" t="s">
        <v>48</v>
      </c>
      <c r="H38" s="75" t="s">
        <v>49</v>
      </c>
      <c r="I38" s="76" t="s">
        <v>50</v>
      </c>
      <c r="J38" s="77" t="s">
        <v>51</v>
      </c>
      <c r="K38" s="11"/>
      <c r="L38" s="11"/>
      <c r="M38" s="78" t="s">
        <v>52</v>
      </c>
      <c r="N38" s="63"/>
      <c r="O38" s="43">
        <v>4</v>
      </c>
      <c r="P38" s="11"/>
      <c r="Q38" s="11"/>
      <c r="R38" s="11"/>
      <c r="S38" s="13"/>
    </row>
    <row r="39" spans="1:19" ht="16.5" thickBot="1">
      <c r="A39" s="10"/>
      <c r="B39" s="11"/>
      <c r="C39" s="11"/>
      <c r="D39" s="79">
        <v>3</v>
      </c>
      <c r="E39" s="80">
        <v>3</v>
      </c>
      <c r="F39" s="80">
        <v>0</v>
      </c>
      <c r="G39" s="81">
        <v>0</v>
      </c>
      <c r="H39" s="82">
        <v>1</v>
      </c>
      <c r="I39" s="83">
        <v>1</v>
      </c>
      <c r="J39" s="84">
        <v>0</v>
      </c>
      <c r="K39" s="11"/>
      <c r="L39" s="11"/>
      <c r="M39" s="11"/>
      <c r="N39" s="11"/>
      <c r="O39" s="11"/>
      <c r="P39" s="11"/>
      <c r="Q39" s="11"/>
      <c r="R39" s="11"/>
      <c r="S39" s="13"/>
    </row>
    <row r="40" spans="1:19" ht="16.5" thickBot="1">
      <c r="A40" s="10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3"/>
    </row>
    <row r="41" spans="1:19" ht="16.5" thickBot="1">
      <c r="A41" s="10"/>
      <c r="B41" s="249" t="s">
        <v>53</v>
      </c>
      <c r="C41" s="250"/>
      <c r="D41" s="253" t="s">
        <v>54</v>
      </c>
      <c r="E41" s="254"/>
      <c r="F41" s="255" t="s">
        <v>55</v>
      </c>
      <c r="G41" s="256"/>
      <c r="H41" s="254" t="s">
        <v>56</v>
      </c>
      <c r="I41" s="254"/>
      <c r="J41" s="253" t="s">
        <v>57</v>
      </c>
      <c r="K41" s="257"/>
      <c r="L41" s="11"/>
      <c r="M41" s="11"/>
      <c r="N41" s="11"/>
      <c r="O41" s="11"/>
      <c r="P41" s="11"/>
      <c r="Q41" s="11"/>
      <c r="R41" s="11"/>
      <c r="S41" s="13"/>
    </row>
    <row r="42" spans="1:19" ht="16.5" thickBot="1">
      <c r="A42" s="10"/>
      <c r="B42" s="251"/>
      <c r="C42" s="252"/>
      <c r="D42" s="86" t="s">
        <v>58</v>
      </c>
      <c r="E42" s="87" t="s">
        <v>59</v>
      </c>
      <c r="F42" s="88" t="s">
        <v>58</v>
      </c>
      <c r="G42" s="87" t="s">
        <v>59</v>
      </c>
      <c r="H42" s="85" t="s">
        <v>58</v>
      </c>
      <c r="I42" s="89" t="s">
        <v>59</v>
      </c>
      <c r="J42" s="86" t="s">
        <v>58</v>
      </c>
      <c r="K42" s="90" t="s">
        <v>59</v>
      </c>
      <c r="L42" s="91"/>
      <c r="M42" s="11"/>
      <c r="N42" s="11"/>
      <c r="O42" s="226" t="s">
        <v>60</v>
      </c>
      <c r="P42" s="226"/>
      <c r="Q42" s="92">
        <v>4</v>
      </c>
      <c r="R42" s="11"/>
      <c r="S42" s="13"/>
    </row>
    <row r="43" spans="1:19" ht="16.5" thickBot="1">
      <c r="A43" s="10"/>
      <c r="B43" s="240" t="s">
        <v>61</v>
      </c>
      <c r="C43" s="241"/>
      <c r="D43" s="93">
        <v>9</v>
      </c>
      <c r="E43" s="36">
        <v>0</v>
      </c>
      <c r="F43" s="36">
        <v>133</v>
      </c>
      <c r="G43" s="36">
        <v>1</v>
      </c>
      <c r="H43" s="36">
        <v>158</v>
      </c>
      <c r="I43" s="94">
        <v>6</v>
      </c>
      <c r="J43" s="95">
        <v>300</v>
      </c>
      <c r="K43" s="95">
        <v>7</v>
      </c>
      <c r="L43" s="91"/>
      <c r="M43" s="11"/>
      <c r="N43" s="12"/>
      <c r="O43" s="227" t="s">
        <v>62</v>
      </c>
      <c r="P43" s="227"/>
      <c r="Q43" s="96">
        <v>0</v>
      </c>
      <c r="R43" s="12"/>
      <c r="S43" s="13"/>
    </row>
    <row r="44" spans="1:19" ht="16.5" thickBot="1">
      <c r="A44" s="10"/>
      <c r="B44" s="236" t="s">
        <v>63</v>
      </c>
      <c r="C44" s="237"/>
      <c r="D44" s="97"/>
      <c r="E44" s="98"/>
      <c r="F44" s="99">
        <v>2</v>
      </c>
      <c r="G44" s="99">
        <v>0</v>
      </c>
      <c r="H44" s="99">
        <v>3</v>
      </c>
      <c r="I44" s="100">
        <v>0</v>
      </c>
      <c r="J44" s="95">
        <v>5</v>
      </c>
      <c r="K44" s="95">
        <v>0</v>
      </c>
      <c r="L44" s="91"/>
      <c r="M44" s="11"/>
      <c r="N44" s="12"/>
      <c r="O44" s="227" t="s">
        <v>64</v>
      </c>
      <c r="P44" s="227"/>
      <c r="Q44" s="96">
        <v>4</v>
      </c>
      <c r="R44" s="12"/>
      <c r="S44" s="13"/>
    </row>
    <row r="45" spans="1:19" ht="16.5" thickBot="1">
      <c r="A45" s="10"/>
      <c r="B45" s="238" t="s">
        <v>14</v>
      </c>
      <c r="C45" s="239"/>
      <c r="D45" s="101">
        <v>9</v>
      </c>
      <c r="E45" s="101">
        <v>0</v>
      </c>
      <c r="F45" s="102">
        <v>135</v>
      </c>
      <c r="G45" s="102">
        <v>1</v>
      </c>
      <c r="H45" s="102">
        <v>161</v>
      </c>
      <c r="I45" s="102">
        <v>6</v>
      </c>
      <c r="J45" s="102">
        <v>305</v>
      </c>
      <c r="K45" s="102">
        <v>7</v>
      </c>
      <c r="L45" s="91"/>
      <c r="M45" s="11"/>
      <c r="N45" s="12"/>
      <c r="O45" s="12"/>
      <c r="P45" s="12"/>
      <c r="Q45" s="12"/>
      <c r="R45" s="12"/>
      <c r="S45" s="13"/>
    </row>
    <row r="46" spans="1:19" ht="16.5" thickBot="1">
      <c r="A46" s="10"/>
      <c r="B46" s="240" t="s">
        <v>65</v>
      </c>
      <c r="C46" s="241"/>
      <c r="D46" s="12">
        <v>7</v>
      </c>
      <c r="E46" s="51">
        <v>0</v>
      </c>
      <c r="F46" s="51">
        <v>155</v>
      </c>
      <c r="G46" s="51">
        <v>2</v>
      </c>
      <c r="H46" s="51">
        <v>197</v>
      </c>
      <c r="I46" s="103">
        <v>6</v>
      </c>
      <c r="J46" s="95">
        <v>359</v>
      </c>
      <c r="K46" s="95">
        <v>8</v>
      </c>
      <c r="L46" s="91"/>
      <c r="M46" s="11"/>
      <c r="N46" s="12"/>
      <c r="O46" s="12"/>
      <c r="P46" s="12"/>
      <c r="Q46" s="12"/>
      <c r="R46" s="12"/>
      <c r="S46" s="13"/>
    </row>
    <row r="47" spans="1:19" ht="16.5" thickBot="1">
      <c r="A47" s="10"/>
      <c r="B47" s="242" t="s">
        <v>66</v>
      </c>
      <c r="C47" s="243"/>
      <c r="D47" s="104">
        <v>0</v>
      </c>
      <c r="E47" s="105">
        <v>0</v>
      </c>
      <c r="F47" s="63">
        <v>1</v>
      </c>
      <c r="G47" s="63">
        <v>1</v>
      </c>
      <c r="H47" s="63">
        <v>3</v>
      </c>
      <c r="I47" s="64">
        <v>2</v>
      </c>
      <c r="J47" s="95">
        <v>4</v>
      </c>
      <c r="K47" s="95">
        <v>3</v>
      </c>
      <c r="L47" s="91" t="s">
        <v>67</v>
      </c>
      <c r="M47" s="11"/>
      <c r="N47" s="106"/>
      <c r="O47" s="106"/>
      <c r="P47" s="106"/>
      <c r="Q47" s="107"/>
      <c r="R47" s="107"/>
      <c r="S47" s="13"/>
    </row>
    <row r="48" spans="1:19" ht="16.5" thickBot="1">
      <c r="A48" s="10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3"/>
    </row>
    <row r="49" spans="1:19" ht="16.5" thickBot="1">
      <c r="A49" s="10"/>
      <c r="B49" s="244" t="s">
        <v>68</v>
      </c>
      <c r="C49" s="245"/>
      <c r="D49" s="245"/>
      <c r="E49" s="245"/>
      <c r="F49" s="245"/>
      <c r="G49" s="246"/>
      <c r="H49" s="108" t="s">
        <v>46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3"/>
    </row>
    <row r="50" spans="1:19" ht="16.5" thickBot="1">
      <c r="A50" s="10"/>
      <c r="B50" s="228" t="s">
        <v>69</v>
      </c>
      <c r="C50" s="229"/>
      <c r="D50" s="229"/>
      <c r="E50" s="229"/>
      <c r="F50" s="229"/>
      <c r="G50" s="230"/>
      <c r="H50" s="109">
        <v>5</v>
      </c>
      <c r="I50" s="11"/>
      <c r="J50" s="231" t="s">
        <v>70</v>
      </c>
      <c r="K50" s="231"/>
      <c r="L50" s="231"/>
      <c r="M50" s="231"/>
      <c r="N50" s="110" t="s">
        <v>46</v>
      </c>
      <c r="O50" s="11"/>
      <c r="P50" s="11"/>
      <c r="Q50" s="11"/>
      <c r="R50" s="11"/>
      <c r="S50" s="13"/>
    </row>
    <row r="51" spans="1:19" ht="16.5" thickBot="1">
      <c r="A51" s="10"/>
      <c r="B51" s="232" t="s">
        <v>71</v>
      </c>
      <c r="C51" s="233"/>
      <c r="D51" s="233"/>
      <c r="E51" s="233"/>
      <c r="F51" s="233"/>
      <c r="G51" s="234"/>
      <c r="H51" s="109">
        <v>5</v>
      </c>
      <c r="I51" s="11"/>
      <c r="J51" s="235" t="s">
        <v>72</v>
      </c>
      <c r="K51" s="235"/>
      <c r="L51" s="235"/>
      <c r="M51" s="235"/>
      <c r="N51" s="111">
        <v>91</v>
      </c>
      <c r="O51" s="11"/>
      <c r="P51" s="11"/>
      <c r="Q51" s="11"/>
      <c r="R51" s="11"/>
      <c r="S51" s="13"/>
    </row>
    <row r="52" spans="1:19" ht="16.5" thickBot="1">
      <c r="A52" s="10"/>
      <c r="B52" s="232" t="s">
        <v>73</v>
      </c>
      <c r="C52" s="233"/>
      <c r="D52" s="233"/>
      <c r="E52" s="233"/>
      <c r="F52" s="233"/>
      <c r="G52" s="234"/>
      <c r="H52" s="109">
        <v>5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3"/>
    </row>
    <row r="53" spans="1:19" ht="15.75">
      <c r="A53" s="10"/>
      <c r="B53" s="232" t="s">
        <v>74</v>
      </c>
      <c r="C53" s="233"/>
      <c r="D53" s="233"/>
      <c r="E53" s="233"/>
      <c r="F53" s="233"/>
      <c r="G53" s="234"/>
      <c r="H53" s="40">
        <v>0</v>
      </c>
      <c r="I53" s="11"/>
      <c r="J53" s="11"/>
      <c r="K53" s="298" t="s">
        <v>75</v>
      </c>
      <c r="L53" s="298"/>
      <c r="M53" s="298"/>
      <c r="N53" s="27"/>
      <c r="O53" s="11"/>
      <c r="P53" s="11"/>
      <c r="Q53" s="11"/>
      <c r="R53" s="11"/>
      <c r="S53" s="13"/>
    </row>
    <row r="54" spans="1:19" ht="16.5" thickBot="1">
      <c r="A54" s="10"/>
      <c r="B54" s="232" t="s">
        <v>76</v>
      </c>
      <c r="C54" s="233"/>
      <c r="D54" s="233"/>
      <c r="E54" s="233"/>
      <c r="F54" s="233"/>
      <c r="G54" s="234"/>
      <c r="H54" s="40"/>
      <c r="I54" s="11"/>
      <c r="J54" s="11"/>
      <c r="K54" s="299" t="s">
        <v>77</v>
      </c>
      <c r="L54" s="299"/>
      <c r="M54" s="299"/>
      <c r="N54" s="112"/>
      <c r="O54" s="11"/>
      <c r="P54" s="11"/>
      <c r="Q54" s="11"/>
      <c r="R54" s="11"/>
      <c r="S54" s="13"/>
    </row>
    <row r="55" spans="1:19" ht="16.5" thickBot="1">
      <c r="A55" s="10"/>
      <c r="B55" s="300" t="s">
        <v>78</v>
      </c>
      <c r="C55" s="301"/>
      <c r="D55" s="301"/>
      <c r="E55" s="301"/>
      <c r="F55" s="301"/>
      <c r="G55" s="302"/>
      <c r="H55" s="40">
        <v>0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3"/>
    </row>
    <row r="56" spans="1:19" ht="15.75" thickBot="1">
      <c r="A56" s="113"/>
      <c r="B56" s="114"/>
      <c r="C56" s="114"/>
      <c r="D56" s="114"/>
      <c r="E56" s="114"/>
      <c r="F56" s="114"/>
      <c r="G56" s="114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5"/>
    </row>
  </sheetData>
  <mergeCells count="56">
    <mergeCell ref="B53:G53"/>
    <mergeCell ref="K53:M53"/>
    <mergeCell ref="B54:G54"/>
    <mergeCell ref="K54:M54"/>
    <mergeCell ref="B55:G55"/>
    <mergeCell ref="A2:S2"/>
    <mergeCell ref="A3:S3"/>
    <mergeCell ref="A5:S5"/>
    <mergeCell ref="B10:C12"/>
    <mergeCell ref="D10:D12"/>
    <mergeCell ref="E10:F11"/>
    <mergeCell ref="G10:H11"/>
    <mergeCell ref="I10:J11"/>
    <mergeCell ref="K10:L11"/>
    <mergeCell ref="M10:N11"/>
    <mergeCell ref="O10:O12"/>
    <mergeCell ref="P10:P12"/>
    <mergeCell ref="Q10:Q12"/>
    <mergeCell ref="P4:Q4"/>
    <mergeCell ref="B15:C16"/>
    <mergeCell ref="B13:C14"/>
    <mergeCell ref="B17:B24"/>
    <mergeCell ref="C17:C18"/>
    <mergeCell ref="C19:C20"/>
    <mergeCell ref="C21:C22"/>
    <mergeCell ref="C23:C24"/>
    <mergeCell ref="B25:B28"/>
    <mergeCell ref="C25:C26"/>
    <mergeCell ref="C27:C28"/>
    <mergeCell ref="B29:C29"/>
    <mergeCell ref="B30:C30"/>
    <mergeCell ref="B31:C31"/>
    <mergeCell ref="B32:B34"/>
    <mergeCell ref="D36:E37"/>
    <mergeCell ref="F36:G37"/>
    <mergeCell ref="H36:J37"/>
    <mergeCell ref="M36:N36"/>
    <mergeCell ref="B43:C43"/>
    <mergeCell ref="B41:C42"/>
    <mergeCell ref="D41:E41"/>
    <mergeCell ref="F41:G41"/>
    <mergeCell ref="H41:I41"/>
    <mergeCell ref="J41:K41"/>
    <mergeCell ref="B51:G51"/>
    <mergeCell ref="J51:M51"/>
    <mergeCell ref="B52:G52"/>
    <mergeCell ref="B44:C44"/>
    <mergeCell ref="B45:C45"/>
    <mergeCell ref="B46:C46"/>
    <mergeCell ref="B47:C47"/>
    <mergeCell ref="B49:G49"/>
    <mergeCell ref="O42:P42"/>
    <mergeCell ref="O43:P43"/>
    <mergeCell ref="O44:P44"/>
    <mergeCell ref="B50:G50"/>
    <mergeCell ref="J50:M50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6"/>
  <sheetViews>
    <sheetView workbookViewId="0"/>
  </sheetViews>
  <sheetFormatPr baseColWidth="10" defaultColWidth="11.140625" defaultRowHeight="14.25" customHeight="1"/>
  <cols>
    <col min="1" max="19" width="11.140625" style="224"/>
    <col min="20" max="16384" width="11.140625" style="119"/>
  </cols>
  <sheetData>
    <row r="1" spans="1:19" ht="14.25" customHeight="1">
      <c r="A1" s="116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8"/>
    </row>
    <row r="2" spans="1:19" ht="14.25" customHeight="1">
      <c r="A2" s="314" t="s">
        <v>0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6"/>
    </row>
    <row r="3" spans="1:19" ht="14.25" customHeight="1">
      <c r="A3" s="317" t="s">
        <v>1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9"/>
    </row>
    <row r="4" spans="1:19" ht="14.25" customHeight="1">
      <c r="A4" s="120"/>
      <c r="B4" s="121"/>
      <c r="C4" s="121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320" t="s">
        <v>2</v>
      </c>
      <c r="Q4" s="321"/>
      <c r="R4" s="121"/>
      <c r="S4" s="123"/>
    </row>
    <row r="5" spans="1:19" ht="14.25" customHeight="1">
      <c r="A5" s="322" t="s">
        <v>3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4"/>
    </row>
    <row r="6" spans="1:19" ht="14.25" customHeight="1">
      <c r="A6" s="120"/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3"/>
    </row>
    <row r="7" spans="1:19" ht="14.25" customHeight="1">
      <c r="A7" s="120"/>
      <c r="B7" s="125"/>
      <c r="C7" s="125" t="s">
        <v>4</v>
      </c>
      <c r="D7" s="125"/>
      <c r="E7" s="125"/>
      <c r="F7" s="125" t="s">
        <v>5</v>
      </c>
      <c r="G7" s="125"/>
      <c r="H7" s="125"/>
      <c r="I7" s="125"/>
      <c r="J7" s="126"/>
      <c r="K7" s="126" t="s">
        <v>6</v>
      </c>
      <c r="L7" s="126"/>
      <c r="M7" s="126"/>
      <c r="N7" s="126"/>
      <c r="O7" s="125"/>
      <c r="P7" s="125"/>
      <c r="Q7" s="127"/>
      <c r="R7" s="124"/>
      <c r="S7" s="123"/>
    </row>
    <row r="8" spans="1:19" ht="14.25" customHeight="1">
      <c r="A8" s="120"/>
      <c r="B8" s="125"/>
      <c r="C8" s="128" t="s">
        <v>7</v>
      </c>
      <c r="D8" s="125"/>
      <c r="E8" s="125"/>
      <c r="F8" s="125" t="s">
        <v>8</v>
      </c>
      <c r="G8" s="125"/>
      <c r="H8" s="125"/>
      <c r="I8" s="125"/>
      <c r="J8" s="125"/>
      <c r="K8" s="125" t="s">
        <v>9</v>
      </c>
      <c r="L8" s="125"/>
      <c r="M8" s="125"/>
      <c r="N8" s="125"/>
      <c r="O8" s="125"/>
      <c r="P8" s="125"/>
      <c r="Q8" s="125"/>
      <c r="R8" s="129"/>
      <c r="S8" s="130"/>
    </row>
    <row r="9" spans="1:19" ht="14.25" customHeight="1" thickBot="1">
      <c r="A9" s="120"/>
      <c r="B9" s="125"/>
      <c r="C9" s="128"/>
      <c r="D9" s="125"/>
      <c r="E9" s="125"/>
      <c r="F9" s="125" t="s">
        <v>10</v>
      </c>
      <c r="G9" s="125"/>
      <c r="H9" s="125"/>
      <c r="I9" s="125"/>
      <c r="J9" s="125"/>
      <c r="K9" s="125" t="s">
        <v>11</v>
      </c>
      <c r="L9" s="125"/>
      <c r="M9" s="125"/>
      <c r="N9" s="125"/>
      <c r="O9" s="125"/>
      <c r="P9" s="125"/>
      <c r="Q9" s="125"/>
      <c r="R9" s="129"/>
      <c r="S9" s="130"/>
    </row>
    <row r="10" spans="1:19" ht="14.25" customHeight="1">
      <c r="A10" s="120"/>
      <c r="B10" s="325" t="s">
        <v>12</v>
      </c>
      <c r="C10" s="326"/>
      <c r="D10" s="326" t="s">
        <v>13</v>
      </c>
      <c r="E10" s="326" t="s">
        <v>14</v>
      </c>
      <c r="F10" s="326"/>
      <c r="G10" s="326" t="s">
        <v>15</v>
      </c>
      <c r="H10" s="326"/>
      <c r="I10" s="326" t="s">
        <v>16</v>
      </c>
      <c r="J10" s="326"/>
      <c r="K10" s="326" t="s">
        <v>17</v>
      </c>
      <c r="L10" s="326"/>
      <c r="M10" s="326" t="s">
        <v>18</v>
      </c>
      <c r="N10" s="332"/>
      <c r="O10" s="334" t="s">
        <v>19</v>
      </c>
      <c r="P10" s="303" t="s">
        <v>20</v>
      </c>
      <c r="Q10" s="303" t="s">
        <v>21</v>
      </c>
      <c r="R10" s="121"/>
      <c r="S10" s="123"/>
    </row>
    <row r="11" spans="1:19" ht="14.25" customHeight="1">
      <c r="A11" s="120"/>
      <c r="B11" s="327"/>
      <c r="C11" s="328"/>
      <c r="D11" s="328"/>
      <c r="E11" s="328"/>
      <c r="F11" s="328"/>
      <c r="G11" s="328"/>
      <c r="H11" s="328"/>
      <c r="I11" s="328"/>
      <c r="J11" s="328"/>
      <c r="K11" s="328"/>
      <c r="L11" s="328"/>
      <c r="M11" s="328"/>
      <c r="N11" s="333"/>
      <c r="O11" s="335"/>
      <c r="P11" s="304"/>
      <c r="Q11" s="304"/>
      <c r="R11" s="121"/>
      <c r="S11" s="123"/>
    </row>
    <row r="12" spans="1:19" ht="14.25" customHeight="1" thickBot="1">
      <c r="A12" s="120"/>
      <c r="B12" s="329"/>
      <c r="C12" s="330"/>
      <c r="D12" s="330"/>
      <c r="E12" s="131" t="s">
        <v>22</v>
      </c>
      <c r="F12" s="132" t="s">
        <v>23</v>
      </c>
      <c r="G12" s="131" t="s">
        <v>22</v>
      </c>
      <c r="H12" s="132" t="s">
        <v>23</v>
      </c>
      <c r="I12" s="131" t="s">
        <v>22</v>
      </c>
      <c r="J12" s="132" t="s">
        <v>23</v>
      </c>
      <c r="K12" s="131" t="s">
        <v>22</v>
      </c>
      <c r="L12" s="132" t="s">
        <v>23</v>
      </c>
      <c r="M12" s="131" t="s">
        <v>22</v>
      </c>
      <c r="N12" s="133" t="s">
        <v>23</v>
      </c>
      <c r="O12" s="336"/>
      <c r="P12" s="305"/>
      <c r="Q12" s="305"/>
      <c r="R12" s="121"/>
      <c r="S12" s="123"/>
    </row>
    <row r="13" spans="1:19" ht="14.25" customHeight="1" thickBot="1">
      <c r="A13" s="120"/>
      <c r="B13" s="306" t="s">
        <v>14</v>
      </c>
      <c r="C13" s="307"/>
      <c r="D13" s="134" t="s">
        <v>24</v>
      </c>
      <c r="E13" s="135">
        <v>60</v>
      </c>
      <c r="F13" s="135">
        <v>351</v>
      </c>
      <c r="G13" s="136">
        <v>3</v>
      </c>
      <c r="H13" s="136">
        <v>5</v>
      </c>
      <c r="I13" s="136">
        <v>36</v>
      </c>
      <c r="J13" s="136">
        <v>128</v>
      </c>
      <c r="K13" s="136">
        <v>21</v>
      </c>
      <c r="L13" s="136">
        <v>218</v>
      </c>
      <c r="M13" s="136">
        <v>0</v>
      </c>
      <c r="N13" s="136">
        <v>0</v>
      </c>
      <c r="O13" s="137">
        <v>9</v>
      </c>
      <c r="P13" s="138">
        <v>0</v>
      </c>
      <c r="Q13" s="139">
        <v>87.778205128205116</v>
      </c>
      <c r="R13" s="121"/>
      <c r="S13" s="123"/>
    </row>
    <row r="14" spans="1:19" ht="14.25" customHeight="1" thickBot="1">
      <c r="A14" s="120"/>
      <c r="B14" s="308"/>
      <c r="C14" s="309"/>
      <c r="D14" s="140" t="s">
        <v>25</v>
      </c>
      <c r="E14" s="135">
        <v>285</v>
      </c>
      <c r="F14" s="135">
        <v>2275</v>
      </c>
      <c r="G14" s="141">
        <v>12</v>
      </c>
      <c r="H14" s="141">
        <v>34</v>
      </c>
      <c r="I14" s="141">
        <v>162</v>
      </c>
      <c r="J14" s="141">
        <v>553</v>
      </c>
      <c r="K14" s="141">
        <v>111</v>
      </c>
      <c r="L14" s="141">
        <v>1688</v>
      </c>
      <c r="M14" s="141">
        <v>0</v>
      </c>
      <c r="N14" s="141">
        <v>0</v>
      </c>
      <c r="O14" s="142"/>
      <c r="P14" s="143"/>
      <c r="Q14" s="144"/>
      <c r="R14" s="121"/>
      <c r="S14" s="123"/>
    </row>
    <row r="15" spans="1:19" ht="14.25" customHeight="1" thickBot="1">
      <c r="A15" s="120"/>
      <c r="B15" s="310" t="s">
        <v>26</v>
      </c>
      <c r="C15" s="311"/>
      <c r="D15" s="134" t="s">
        <v>24</v>
      </c>
      <c r="E15" s="145">
        <v>1</v>
      </c>
      <c r="F15" s="145">
        <v>1</v>
      </c>
      <c r="G15" s="146">
        <v>0</v>
      </c>
      <c r="H15" s="146">
        <v>0</v>
      </c>
      <c r="I15" s="146">
        <v>1</v>
      </c>
      <c r="J15" s="146">
        <v>0</v>
      </c>
      <c r="K15" s="146">
        <v>0</v>
      </c>
      <c r="L15" s="146">
        <v>1</v>
      </c>
      <c r="M15" s="147">
        <v>0</v>
      </c>
      <c r="N15" s="148">
        <v>0</v>
      </c>
      <c r="O15" s="149">
        <v>0</v>
      </c>
      <c r="P15" s="150">
        <v>0</v>
      </c>
      <c r="Q15" s="143"/>
      <c r="R15" s="121"/>
      <c r="S15" s="123"/>
    </row>
    <row r="16" spans="1:19" ht="14.25" customHeight="1" thickBot="1">
      <c r="A16" s="151"/>
      <c r="B16" s="312"/>
      <c r="C16" s="313"/>
      <c r="D16" s="152" t="s">
        <v>25</v>
      </c>
      <c r="E16" s="145">
        <v>1</v>
      </c>
      <c r="F16" s="145">
        <v>0</v>
      </c>
      <c r="G16" s="153">
        <v>0</v>
      </c>
      <c r="H16" s="153">
        <v>0</v>
      </c>
      <c r="I16" s="153">
        <v>1</v>
      </c>
      <c r="J16" s="153">
        <v>0</v>
      </c>
      <c r="K16" s="153">
        <v>0</v>
      </c>
      <c r="L16" s="153">
        <v>0</v>
      </c>
      <c r="M16" s="147"/>
      <c r="N16" s="154"/>
      <c r="O16" s="45">
        <v>0</v>
      </c>
      <c r="P16" s="46"/>
      <c r="Q16" s="155">
        <v>1</v>
      </c>
      <c r="R16" s="121"/>
      <c r="S16" s="123"/>
    </row>
    <row r="17" spans="1:19" ht="14.25" customHeight="1" thickBot="1">
      <c r="A17" s="120"/>
      <c r="B17" s="331" t="s">
        <v>27</v>
      </c>
      <c r="C17" s="337" t="s">
        <v>28</v>
      </c>
      <c r="D17" s="152" t="s">
        <v>24</v>
      </c>
      <c r="E17" s="145">
        <v>5</v>
      </c>
      <c r="F17" s="145">
        <v>36</v>
      </c>
      <c r="G17" s="153">
        <v>0</v>
      </c>
      <c r="H17" s="153">
        <v>0</v>
      </c>
      <c r="I17" s="153">
        <v>2</v>
      </c>
      <c r="J17" s="153">
        <v>9</v>
      </c>
      <c r="K17" s="153">
        <v>3</v>
      </c>
      <c r="L17" s="153">
        <v>27</v>
      </c>
      <c r="M17" s="147">
        <v>0</v>
      </c>
      <c r="N17" s="154">
        <v>0</v>
      </c>
      <c r="O17" s="149">
        <v>0</v>
      </c>
      <c r="P17" s="150">
        <v>0</v>
      </c>
      <c r="Q17" s="143"/>
      <c r="R17" s="121"/>
      <c r="S17" s="123"/>
    </row>
    <row r="18" spans="1:19" ht="14.25" customHeight="1" thickBot="1">
      <c r="A18" s="151"/>
      <c r="B18" s="331"/>
      <c r="C18" s="337"/>
      <c r="D18" s="152" t="s">
        <v>25</v>
      </c>
      <c r="E18" s="145">
        <v>5</v>
      </c>
      <c r="F18" s="145">
        <v>144</v>
      </c>
      <c r="G18" s="153">
        <v>0</v>
      </c>
      <c r="H18" s="153">
        <v>0</v>
      </c>
      <c r="I18" s="153">
        <v>2</v>
      </c>
      <c r="J18" s="153">
        <v>36</v>
      </c>
      <c r="K18" s="153">
        <v>3</v>
      </c>
      <c r="L18" s="153">
        <v>108</v>
      </c>
      <c r="M18" s="147">
        <v>0</v>
      </c>
      <c r="N18" s="154">
        <v>0</v>
      </c>
      <c r="O18" s="45"/>
      <c r="P18" s="46"/>
      <c r="Q18" s="155">
        <v>11.461538461538462</v>
      </c>
      <c r="R18" s="121"/>
      <c r="S18" s="123"/>
    </row>
    <row r="19" spans="1:19" ht="14.25" customHeight="1" thickBot="1">
      <c r="A19" s="120"/>
      <c r="B19" s="331"/>
      <c r="C19" s="313" t="s">
        <v>29</v>
      </c>
      <c r="D19" s="152" t="s">
        <v>24</v>
      </c>
      <c r="E19" s="145">
        <v>10</v>
      </c>
      <c r="F19" s="145">
        <v>109</v>
      </c>
      <c r="G19" s="153">
        <v>2</v>
      </c>
      <c r="H19" s="153">
        <v>3</v>
      </c>
      <c r="I19" s="153">
        <v>4</v>
      </c>
      <c r="J19" s="153">
        <v>52</v>
      </c>
      <c r="K19" s="153">
        <v>4</v>
      </c>
      <c r="L19" s="153">
        <v>54</v>
      </c>
      <c r="M19" s="147">
        <v>0</v>
      </c>
      <c r="N19" s="154">
        <v>0</v>
      </c>
      <c r="O19" s="149">
        <v>0</v>
      </c>
      <c r="P19" s="150">
        <v>0</v>
      </c>
      <c r="Q19" s="143"/>
      <c r="R19" s="121"/>
      <c r="S19" s="123"/>
    </row>
    <row r="20" spans="1:19" ht="14.25" customHeight="1" thickBot="1">
      <c r="A20" s="151"/>
      <c r="B20" s="331"/>
      <c r="C20" s="313"/>
      <c r="D20" s="152" t="s">
        <v>25</v>
      </c>
      <c r="E20" s="145">
        <v>10</v>
      </c>
      <c r="F20" s="145">
        <v>109</v>
      </c>
      <c r="G20" s="153">
        <v>2</v>
      </c>
      <c r="H20" s="153">
        <v>3</v>
      </c>
      <c r="I20" s="153">
        <v>4</v>
      </c>
      <c r="J20" s="153">
        <v>52</v>
      </c>
      <c r="K20" s="153">
        <v>4</v>
      </c>
      <c r="L20" s="153">
        <v>54</v>
      </c>
      <c r="M20" s="147">
        <v>0</v>
      </c>
      <c r="N20" s="154">
        <v>0</v>
      </c>
      <c r="O20" s="45"/>
      <c r="P20" s="46"/>
      <c r="Q20" s="155">
        <v>9.9166666666666661</v>
      </c>
      <c r="R20" s="121"/>
      <c r="S20" s="123"/>
    </row>
    <row r="21" spans="1:19" ht="14.25" customHeight="1" thickBot="1">
      <c r="A21" s="120"/>
      <c r="B21" s="331"/>
      <c r="C21" s="313" t="s">
        <v>30</v>
      </c>
      <c r="D21" s="152" t="s">
        <v>24</v>
      </c>
      <c r="E21" s="145">
        <v>10</v>
      </c>
      <c r="F21" s="145">
        <v>130</v>
      </c>
      <c r="G21" s="153">
        <v>0</v>
      </c>
      <c r="H21" s="153">
        <v>1</v>
      </c>
      <c r="I21" s="153">
        <v>9</v>
      </c>
      <c r="J21" s="153">
        <v>43</v>
      </c>
      <c r="K21" s="153">
        <v>1</v>
      </c>
      <c r="L21" s="153">
        <v>86</v>
      </c>
      <c r="M21" s="147">
        <v>0</v>
      </c>
      <c r="N21" s="154">
        <v>0</v>
      </c>
      <c r="O21" s="149">
        <v>1</v>
      </c>
      <c r="P21" s="150">
        <v>0</v>
      </c>
      <c r="Q21" s="143"/>
      <c r="R21" s="121"/>
      <c r="S21" s="123"/>
    </row>
    <row r="22" spans="1:19" ht="14.25" customHeight="1" thickBot="1">
      <c r="A22" s="151"/>
      <c r="B22" s="331"/>
      <c r="C22" s="313"/>
      <c r="D22" s="152" t="s">
        <v>25</v>
      </c>
      <c r="E22" s="145">
        <v>10</v>
      </c>
      <c r="F22" s="145">
        <v>130</v>
      </c>
      <c r="G22" s="153">
        <v>0</v>
      </c>
      <c r="H22" s="153">
        <v>1</v>
      </c>
      <c r="I22" s="153">
        <v>9</v>
      </c>
      <c r="J22" s="153">
        <v>43</v>
      </c>
      <c r="K22" s="153">
        <v>1</v>
      </c>
      <c r="L22" s="153">
        <v>86</v>
      </c>
      <c r="M22" s="147"/>
      <c r="N22" s="154"/>
      <c r="O22" s="45"/>
      <c r="P22" s="46"/>
      <c r="Q22" s="155">
        <v>35</v>
      </c>
      <c r="R22" s="121"/>
      <c r="S22" s="123"/>
    </row>
    <row r="23" spans="1:19" ht="14.25" customHeight="1" thickBot="1">
      <c r="A23" s="120"/>
      <c r="B23" s="331"/>
      <c r="C23" s="313" t="s">
        <v>31</v>
      </c>
      <c r="D23" s="152" t="s">
        <v>24</v>
      </c>
      <c r="E23" s="145">
        <v>9</v>
      </c>
      <c r="F23" s="145">
        <v>12</v>
      </c>
      <c r="G23" s="153">
        <v>0</v>
      </c>
      <c r="H23" s="153">
        <v>0</v>
      </c>
      <c r="I23" s="153">
        <v>6</v>
      </c>
      <c r="J23" s="153">
        <v>10</v>
      </c>
      <c r="K23" s="153">
        <v>3</v>
      </c>
      <c r="L23" s="153">
        <v>2</v>
      </c>
      <c r="M23" s="147"/>
      <c r="N23" s="154"/>
      <c r="O23" s="149">
        <v>1</v>
      </c>
      <c r="P23" s="150">
        <v>0</v>
      </c>
      <c r="Q23" s="143"/>
      <c r="R23" s="121"/>
      <c r="S23" s="123"/>
    </row>
    <row r="24" spans="1:19" ht="14.25" customHeight="1" thickBot="1">
      <c r="A24" s="151"/>
      <c r="B24" s="331"/>
      <c r="C24" s="313"/>
      <c r="D24" s="152" t="s">
        <v>25</v>
      </c>
      <c r="E24" s="145">
        <v>9</v>
      </c>
      <c r="F24" s="145">
        <v>2</v>
      </c>
      <c r="G24" s="153">
        <v>0</v>
      </c>
      <c r="H24" s="153">
        <v>0</v>
      </c>
      <c r="I24" s="153">
        <v>6</v>
      </c>
      <c r="J24" s="153">
        <v>2</v>
      </c>
      <c r="K24" s="153">
        <v>3</v>
      </c>
      <c r="L24" s="153">
        <v>0</v>
      </c>
      <c r="M24" s="156"/>
      <c r="N24" s="157"/>
      <c r="O24" s="142"/>
      <c r="P24" s="143"/>
      <c r="Q24" s="155">
        <v>9</v>
      </c>
      <c r="R24" s="121"/>
      <c r="S24" s="123"/>
    </row>
    <row r="25" spans="1:19" ht="14.25" customHeight="1" thickBot="1">
      <c r="A25" s="120"/>
      <c r="B25" s="331" t="s">
        <v>32</v>
      </c>
      <c r="C25" s="313" t="s">
        <v>33</v>
      </c>
      <c r="D25" s="152" t="s">
        <v>24</v>
      </c>
      <c r="E25" s="145">
        <v>25</v>
      </c>
      <c r="F25" s="145">
        <v>63</v>
      </c>
      <c r="G25" s="153">
        <v>1</v>
      </c>
      <c r="H25" s="153">
        <v>1</v>
      </c>
      <c r="I25" s="153">
        <v>14</v>
      </c>
      <c r="J25" s="153">
        <v>14</v>
      </c>
      <c r="K25" s="153">
        <v>10</v>
      </c>
      <c r="L25" s="158">
        <v>48</v>
      </c>
      <c r="M25" s="159">
        <v>0</v>
      </c>
      <c r="N25" s="160">
        <v>0</v>
      </c>
      <c r="O25" s="149">
        <v>7</v>
      </c>
      <c r="P25" s="150">
        <v>0</v>
      </c>
      <c r="Q25" s="143"/>
      <c r="R25" s="121"/>
      <c r="S25" s="123"/>
    </row>
    <row r="26" spans="1:19" ht="14.25" customHeight="1" thickBot="1">
      <c r="A26" s="151"/>
      <c r="B26" s="331"/>
      <c r="C26" s="313"/>
      <c r="D26" s="152" t="s">
        <v>25</v>
      </c>
      <c r="E26" s="145">
        <v>250</v>
      </c>
      <c r="F26" s="145">
        <v>1890</v>
      </c>
      <c r="G26" s="153">
        <v>10</v>
      </c>
      <c r="H26" s="153">
        <v>30</v>
      </c>
      <c r="I26" s="153">
        <v>140</v>
      </c>
      <c r="J26" s="153">
        <v>420</v>
      </c>
      <c r="K26" s="153">
        <v>100</v>
      </c>
      <c r="L26" s="158">
        <v>1440</v>
      </c>
      <c r="M26" s="153">
        <v>0</v>
      </c>
      <c r="N26" s="161">
        <v>0</v>
      </c>
      <c r="O26" s="142"/>
      <c r="P26" s="143"/>
      <c r="Q26" s="155">
        <v>21.4</v>
      </c>
      <c r="R26" s="162"/>
      <c r="S26" s="123"/>
    </row>
    <row r="27" spans="1:19" ht="14.25" customHeight="1" thickBot="1">
      <c r="A27" s="120"/>
      <c r="B27" s="331"/>
      <c r="C27" s="313" t="s">
        <v>34</v>
      </c>
      <c r="D27" s="152" t="s">
        <v>24</v>
      </c>
      <c r="E27" s="145">
        <v>0</v>
      </c>
      <c r="F27" s="145">
        <v>0</v>
      </c>
      <c r="G27" s="153">
        <v>0</v>
      </c>
      <c r="H27" s="153">
        <v>0</v>
      </c>
      <c r="I27" s="153">
        <v>0</v>
      </c>
      <c r="J27" s="153">
        <v>0</v>
      </c>
      <c r="K27" s="153">
        <v>0</v>
      </c>
      <c r="L27" s="158">
        <v>0</v>
      </c>
      <c r="M27" s="158">
        <v>0</v>
      </c>
      <c r="N27" s="158">
        <v>0</v>
      </c>
      <c r="O27" s="149">
        <v>0</v>
      </c>
      <c r="P27" s="150">
        <v>0</v>
      </c>
      <c r="Q27" s="143"/>
      <c r="R27" s="121"/>
      <c r="S27" s="123"/>
    </row>
    <row r="28" spans="1:19" ht="14.25" customHeight="1" thickBot="1">
      <c r="A28" s="151"/>
      <c r="B28" s="331"/>
      <c r="C28" s="313"/>
      <c r="D28" s="152" t="s">
        <v>25</v>
      </c>
      <c r="E28" s="145">
        <v>0</v>
      </c>
      <c r="F28" s="145">
        <v>0</v>
      </c>
      <c r="G28" s="153">
        <v>0</v>
      </c>
      <c r="H28" s="153">
        <v>0</v>
      </c>
      <c r="I28" s="153">
        <v>0</v>
      </c>
      <c r="J28" s="153">
        <v>0</v>
      </c>
      <c r="K28" s="153">
        <v>0</v>
      </c>
      <c r="L28" s="158">
        <v>0</v>
      </c>
      <c r="M28" s="158">
        <v>0</v>
      </c>
      <c r="N28" s="158">
        <v>0</v>
      </c>
      <c r="O28" s="163"/>
      <c r="P28" s="143"/>
      <c r="Q28" s="155">
        <v>0</v>
      </c>
      <c r="R28" s="121"/>
      <c r="S28" s="123"/>
    </row>
    <row r="29" spans="1:19" ht="14.25" customHeight="1" thickBot="1">
      <c r="A29" s="120"/>
      <c r="B29" s="312" t="s">
        <v>35</v>
      </c>
      <c r="C29" s="313"/>
      <c r="D29" s="152" t="s">
        <v>24</v>
      </c>
      <c r="E29" s="145">
        <v>0</v>
      </c>
      <c r="F29" s="145">
        <v>0</v>
      </c>
      <c r="G29" s="153">
        <v>0</v>
      </c>
      <c r="H29" s="153">
        <v>0</v>
      </c>
      <c r="I29" s="153">
        <v>0</v>
      </c>
      <c r="J29" s="153">
        <v>0</v>
      </c>
      <c r="K29" s="153">
        <v>0</v>
      </c>
      <c r="L29" s="153">
        <v>0</v>
      </c>
      <c r="M29" s="164"/>
      <c r="N29" s="165"/>
      <c r="O29" s="149">
        <v>0</v>
      </c>
      <c r="P29" s="150">
        <v>0</v>
      </c>
      <c r="Q29" s="155"/>
      <c r="R29" s="166"/>
      <c r="S29" s="123"/>
    </row>
    <row r="30" spans="1:19" ht="14.25" customHeight="1" thickBot="1">
      <c r="A30" s="120"/>
      <c r="B30" s="312" t="s">
        <v>36</v>
      </c>
      <c r="C30" s="313"/>
      <c r="D30" s="152" t="s">
        <v>24</v>
      </c>
      <c r="E30" s="145">
        <v>0</v>
      </c>
      <c r="F30" s="145">
        <v>0</v>
      </c>
      <c r="G30" s="153">
        <v>0</v>
      </c>
      <c r="H30" s="153">
        <v>0</v>
      </c>
      <c r="I30" s="153">
        <v>0</v>
      </c>
      <c r="J30" s="153">
        <v>0</v>
      </c>
      <c r="K30" s="153">
        <v>0</v>
      </c>
      <c r="L30" s="153">
        <v>0</v>
      </c>
      <c r="M30" s="167"/>
      <c r="N30" s="154"/>
      <c r="O30" s="149">
        <v>0</v>
      </c>
      <c r="P30" s="150">
        <v>0</v>
      </c>
      <c r="Q30" s="155"/>
      <c r="R30" s="121"/>
      <c r="S30" s="123"/>
    </row>
    <row r="31" spans="1:19" ht="14.25" customHeight="1" thickBot="1">
      <c r="A31" s="120"/>
      <c r="B31" s="312" t="s">
        <v>37</v>
      </c>
      <c r="C31" s="313"/>
      <c r="D31" s="152" t="s">
        <v>24</v>
      </c>
      <c r="E31" s="145">
        <v>0</v>
      </c>
      <c r="F31" s="145">
        <v>0</v>
      </c>
      <c r="G31" s="153">
        <v>0</v>
      </c>
      <c r="H31" s="153">
        <v>0</v>
      </c>
      <c r="I31" s="153">
        <v>0</v>
      </c>
      <c r="J31" s="153">
        <v>0</v>
      </c>
      <c r="K31" s="153">
        <v>0</v>
      </c>
      <c r="L31" s="158">
        <v>0</v>
      </c>
      <c r="M31" s="167"/>
      <c r="N31" s="154"/>
      <c r="O31" s="149">
        <v>0</v>
      </c>
      <c r="P31" s="150">
        <v>0</v>
      </c>
      <c r="Q31" s="155">
        <v>0</v>
      </c>
      <c r="R31" s="121"/>
      <c r="S31" s="123"/>
    </row>
    <row r="32" spans="1:19" ht="14.25" customHeight="1" thickBot="1">
      <c r="A32" s="120"/>
      <c r="B32" s="312" t="s">
        <v>38</v>
      </c>
      <c r="C32" s="168" t="s">
        <v>39</v>
      </c>
      <c r="D32" s="152" t="s">
        <v>24</v>
      </c>
      <c r="E32" s="145">
        <v>0</v>
      </c>
      <c r="F32" s="145">
        <v>0</v>
      </c>
      <c r="G32" s="153">
        <v>0</v>
      </c>
      <c r="H32" s="153">
        <v>0</v>
      </c>
      <c r="I32" s="153">
        <v>0</v>
      </c>
      <c r="J32" s="153">
        <v>0</v>
      </c>
      <c r="K32" s="153">
        <v>0</v>
      </c>
      <c r="L32" s="158">
        <v>0</v>
      </c>
      <c r="M32" s="167"/>
      <c r="N32" s="154"/>
      <c r="O32" s="149">
        <v>0</v>
      </c>
      <c r="P32" s="150">
        <v>0</v>
      </c>
      <c r="Q32" s="155">
        <v>0</v>
      </c>
      <c r="R32" s="169"/>
      <c r="S32" s="123"/>
    </row>
    <row r="33" spans="1:19" ht="14.25" customHeight="1" thickBot="1">
      <c r="A33" s="120"/>
      <c r="B33" s="312"/>
      <c r="C33" s="168" t="s">
        <v>40</v>
      </c>
      <c r="D33" s="152" t="s">
        <v>24</v>
      </c>
      <c r="E33" s="145">
        <v>0</v>
      </c>
      <c r="F33" s="145">
        <v>0</v>
      </c>
      <c r="G33" s="153">
        <v>0</v>
      </c>
      <c r="H33" s="153">
        <v>0</v>
      </c>
      <c r="I33" s="153">
        <v>0</v>
      </c>
      <c r="J33" s="153">
        <v>0</v>
      </c>
      <c r="K33" s="153">
        <v>0</v>
      </c>
      <c r="L33" s="158">
        <v>0</v>
      </c>
      <c r="M33" s="167"/>
      <c r="N33" s="154"/>
      <c r="O33" s="149">
        <v>0</v>
      </c>
      <c r="P33" s="150">
        <v>0</v>
      </c>
      <c r="Q33" s="155"/>
      <c r="R33" s="121"/>
      <c r="S33" s="123"/>
    </row>
    <row r="34" spans="1:19" ht="14.25" customHeight="1" thickBot="1">
      <c r="A34" s="120"/>
      <c r="B34" s="338"/>
      <c r="C34" s="170" t="s">
        <v>41</v>
      </c>
      <c r="D34" s="140" t="s">
        <v>24</v>
      </c>
      <c r="E34" s="145">
        <v>0</v>
      </c>
      <c r="F34" s="145">
        <v>0</v>
      </c>
      <c r="G34" s="171">
        <v>0</v>
      </c>
      <c r="H34" s="171">
        <v>0</v>
      </c>
      <c r="I34" s="171">
        <v>0</v>
      </c>
      <c r="J34" s="171">
        <v>0</v>
      </c>
      <c r="K34" s="171">
        <v>0</v>
      </c>
      <c r="L34" s="172">
        <v>0</v>
      </c>
      <c r="M34" s="173"/>
      <c r="N34" s="174"/>
      <c r="O34" s="149">
        <v>0</v>
      </c>
      <c r="P34" s="175">
        <v>0</v>
      </c>
      <c r="Q34" s="155"/>
      <c r="R34" s="121"/>
      <c r="S34" s="123"/>
    </row>
    <row r="35" spans="1:19" ht="14.25" customHeight="1" thickBot="1">
      <c r="A35" s="120"/>
      <c r="B35" s="176"/>
      <c r="C35" s="176"/>
      <c r="D35" s="122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49"/>
      <c r="P35" s="169"/>
      <c r="Q35" s="169"/>
      <c r="R35" s="169"/>
      <c r="S35" s="123"/>
    </row>
    <row r="36" spans="1:19" ht="14.25" customHeight="1">
      <c r="A36" s="120"/>
      <c r="B36" s="121"/>
      <c r="C36" s="121"/>
      <c r="D36" s="339" t="s">
        <v>42</v>
      </c>
      <c r="E36" s="340"/>
      <c r="F36" s="339" t="s">
        <v>43</v>
      </c>
      <c r="G36" s="303"/>
      <c r="H36" s="340" t="s">
        <v>44</v>
      </c>
      <c r="I36" s="340"/>
      <c r="J36" s="303"/>
      <c r="K36" s="121"/>
      <c r="L36" s="121"/>
      <c r="M36" s="343" t="s">
        <v>45</v>
      </c>
      <c r="N36" s="344"/>
      <c r="O36" s="177" t="s">
        <v>46</v>
      </c>
      <c r="P36" s="121"/>
      <c r="Q36" s="121"/>
      <c r="R36" s="121"/>
      <c r="S36" s="123"/>
    </row>
    <row r="37" spans="1:19" ht="14.25" customHeight="1" thickBot="1">
      <c r="A37" s="120"/>
      <c r="B37" s="121"/>
      <c r="C37" s="121"/>
      <c r="D37" s="341"/>
      <c r="E37" s="342"/>
      <c r="F37" s="341"/>
      <c r="G37" s="305"/>
      <c r="H37" s="342"/>
      <c r="I37" s="342"/>
      <c r="J37" s="305"/>
      <c r="K37" s="121"/>
      <c r="L37" s="121"/>
      <c r="M37" s="178" t="s">
        <v>47</v>
      </c>
      <c r="N37" s="152"/>
      <c r="O37" s="153">
        <v>0</v>
      </c>
      <c r="P37" s="121"/>
      <c r="Q37" s="121"/>
      <c r="R37" s="121"/>
      <c r="S37" s="123"/>
    </row>
    <row r="38" spans="1:19" ht="14.25" customHeight="1" thickBot="1">
      <c r="A38" s="120"/>
      <c r="B38" s="121"/>
      <c r="C38" s="121"/>
      <c r="D38" s="179" t="s">
        <v>24</v>
      </c>
      <c r="E38" s="180" t="s">
        <v>25</v>
      </c>
      <c r="F38" s="181" t="s">
        <v>46</v>
      </c>
      <c r="G38" s="182" t="s">
        <v>48</v>
      </c>
      <c r="H38" s="183" t="s">
        <v>49</v>
      </c>
      <c r="I38" s="184" t="s">
        <v>50</v>
      </c>
      <c r="J38" s="185" t="s">
        <v>51</v>
      </c>
      <c r="K38" s="121"/>
      <c r="L38" s="121"/>
      <c r="M38" s="186" t="s">
        <v>52</v>
      </c>
      <c r="N38" s="171"/>
      <c r="O38" s="153">
        <v>5</v>
      </c>
      <c r="P38" s="121"/>
      <c r="Q38" s="121"/>
      <c r="R38" s="121"/>
      <c r="S38" s="123"/>
    </row>
    <row r="39" spans="1:19" ht="14.25" customHeight="1" thickBot="1">
      <c r="A39" s="120"/>
      <c r="B39" s="121"/>
      <c r="C39" s="121"/>
      <c r="D39" s="187">
        <v>1</v>
      </c>
      <c r="E39" s="188">
        <v>1</v>
      </c>
      <c r="F39" s="188">
        <v>0</v>
      </c>
      <c r="G39" s="189">
        <v>0</v>
      </c>
      <c r="H39" s="190">
        <v>4</v>
      </c>
      <c r="I39" s="191">
        <v>2</v>
      </c>
      <c r="J39" s="192">
        <v>0</v>
      </c>
      <c r="K39" s="121"/>
      <c r="L39" s="121"/>
      <c r="M39" s="121"/>
      <c r="N39" s="121"/>
      <c r="O39" s="121"/>
      <c r="P39" s="121"/>
      <c r="Q39" s="121"/>
      <c r="R39" s="121"/>
      <c r="S39" s="123"/>
    </row>
    <row r="40" spans="1:19" ht="14.25" customHeight="1" thickBot="1">
      <c r="A40" s="120"/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3"/>
    </row>
    <row r="41" spans="1:19" ht="14.25" customHeight="1" thickBot="1">
      <c r="A41" s="120"/>
      <c r="B41" s="345" t="s">
        <v>53</v>
      </c>
      <c r="C41" s="346"/>
      <c r="D41" s="349" t="s">
        <v>54</v>
      </c>
      <c r="E41" s="350"/>
      <c r="F41" s="351" t="s">
        <v>55</v>
      </c>
      <c r="G41" s="352"/>
      <c r="H41" s="350" t="s">
        <v>56</v>
      </c>
      <c r="I41" s="350"/>
      <c r="J41" s="349" t="s">
        <v>57</v>
      </c>
      <c r="K41" s="353"/>
      <c r="L41" s="121"/>
      <c r="M41" s="121"/>
      <c r="N41" s="121"/>
      <c r="O41" s="121"/>
      <c r="P41" s="121"/>
      <c r="Q41" s="121"/>
      <c r="R41" s="121"/>
      <c r="S41" s="123"/>
    </row>
    <row r="42" spans="1:19" ht="14.25" customHeight="1" thickBot="1">
      <c r="A42" s="120"/>
      <c r="B42" s="347"/>
      <c r="C42" s="348"/>
      <c r="D42" s="193" t="s">
        <v>58</v>
      </c>
      <c r="E42" s="194" t="s">
        <v>59</v>
      </c>
      <c r="F42" s="195" t="s">
        <v>58</v>
      </c>
      <c r="G42" s="194" t="s">
        <v>59</v>
      </c>
      <c r="H42" s="196" t="s">
        <v>58</v>
      </c>
      <c r="I42" s="197" t="s">
        <v>59</v>
      </c>
      <c r="J42" s="193" t="s">
        <v>58</v>
      </c>
      <c r="K42" s="198" t="s">
        <v>59</v>
      </c>
      <c r="L42" s="199"/>
      <c r="M42" s="121"/>
      <c r="N42" s="121"/>
      <c r="O42" s="359" t="s">
        <v>60</v>
      </c>
      <c r="P42" s="359"/>
      <c r="Q42" s="200">
        <v>4</v>
      </c>
      <c r="R42" s="121"/>
      <c r="S42" s="123"/>
    </row>
    <row r="43" spans="1:19" ht="14.25" customHeight="1" thickBot="1">
      <c r="A43" s="120"/>
      <c r="B43" s="360" t="s">
        <v>61</v>
      </c>
      <c r="C43" s="361"/>
      <c r="D43" s="201">
        <v>5</v>
      </c>
      <c r="E43" s="146">
        <v>0</v>
      </c>
      <c r="F43" s="146">
        <v>101</v>
      </c>
      <c r="G43" s="146">
        <v>1</v>
      </c>
      <c r="H43" s="146">
        <v>155</v>
      </c>
      <c r="I43" s="202">
        <v>2</v>
      </c>
      <c r="J43" s="203">
        <v>261</v>
      </c>
      <c r="K43" s="203">
        <v>3</v>
      </c>
      <c r="L43" s="199"/>
      <c r="M43" s="121"/>
      <c r="N43" s="122"/>
      <c r="O43" s="362" t="s">
        <v>62</v>
      </c>
      <c r="P43" s="362"/>
      <c r="Q43" s="204">
        <v>0</v>
      </c>
      <c r="R43" s="122"/>
      <c r="S43" s="123"/>
    </row>
    <row r="44" spans="1:19" ht="14.25" customHeight="1" thickBot="1">
      <c r="A44" s="120"/>
      <c r="B44" s="363" t="s">
        <v>63</v>
      </c>
      <c r="C44" s="364"/>
      <c r="D44" s="205"/>
      <c r="E44" s="206"/>
      <c r="F44" s="207">
        <v>1</v>
      </c>
      <c r="G44" s="207">
        <v>0</v>
      </c>
      <c r="H44" s="207">
        <v>1</v>
      </c>
      <c r="I44" s="208">
        <v>0</v>
      </c>
      <c r="J44" s="203">
        <v>2</v>
      </c>
      <c r="K44" s="203">
        <v>0</v>
      </c>
      <c r="L44" s="199"/>
      <c r="M44" s="121"/>
      <c r="N44" s="122"/>
      <c r="O44" s="362" t="s">
        <v>64</v>
      </c>
      <c r="P44" s="362"/>
      <c r="Q44" s="204">
        <v>4</v>
      </c>
      <c r="R44" s="122"/>
      <c r="S44" s="123"/>
    </row>
    <row r="45" spans="1:19" ht="14.25" customHeight="1" thickBot="1">
      <c r="A45" s="120"/>
      <c r="B45" s="365" t="s">
        <v>14</v>
      </c>
      <c r="C45" s="366"/>
      <c r="D45" s="209">
        <v>5</v>
      </c>
      <c r="E45" s="209">
        <v>0</v>
      </c>
      <c r="F45" s="210">
        <v>102</v>
      </c>
      <c r="G45" s="210">
        <v>1</v>
      </c>
      <c r="H45" s="210">
        <v>156</v>
      </c>
      <c r="I45" s="210">
        <v>2</v>
      </c>
      <c r="J45" s="210">
        <v>263</v>
      </c>
      <c r="K45" s="210">
        <v>3</v>
      </c>
      <c r="L45" s="199"/>
      <c r="M45" s="121"/>
      <c r="N45" s="122"/>
      <c r="O45" s="122"/>
      <c r="P45" s="122"/>
      <c r="Q45" s="122"/>
      <c r="R45" s="122"/>
      <c r="S45" s="123"/>
    </row>
    <row r="46" spans="1:19" ht="14.25" customHeight="1" thickBot="1">
      <c r="A46" s="120"/>
      <c r="B46" s="360" t="s">
        <v>65</v>
      </c>
      <c r="C46" s="361"/>
      <c r="D46" s="122">
        <v>5</v>
      </c>
      <c r="E46" s="159">
        <v>0</v>
      </c>
      <c r="F46" s="159">
        <v>108</v>
      </c>
      <c r="G46" s="159">
        <v>1</v>
      </c>
      <c r="H46" s="159">
        <v>174</v>
      </c>
      <c r="I46" s="211">
        <v>2</v>
      </c>
      <c r="J46" s="203">
        <v>287</v>
      </c>
      <c r="K46" s="203">
        <v>3</v>
      </c>
      <c r="L46" s="199"/>
      <c r="M46" s="121"/>
      <c r="N46" s="122"/>
      <c r="O46" s="122"/>
      <c r="P46" s="122"/>
      <c r="Q46" s="122"/>
      <c r="R46" s="122"/>
      <c r="S46" s="123"/>
    </row>
    <row r="47" spans="1:19" ht="14.25" customHeight="1" thickBot="1">
      <c r="A47" s="120"/>
      <c r="B47" s="370" t="s">
        <v>66</v>
      </c>
      <c r="C47" s="371"/>
      <c r="D47" s="212">
        <v>0</v>
      </c>
      <c r="E47" s="213">
        <v>0</v>
      </c>
      <c r="F47" s="171">
        <v>0</v>
      </c>
      <c r="G47" s="171">
        <v>1</v>
      </c>
      <c r="H47" s="171">
        <v>5</v>
      </c>
      <c r="I47" s="172">
        <v>1</v>
      </c>
      <c r="J47" s="203">
        <v>5</v>
      </c>
      <c r="K47" s="203">
        <v>2</v>
      </c>
      <c r="L47" s="199" t="s">
        <v>67</v>
      </c>
      <c r="M47" s="121"/>
      <c r="N47" s="214"/>
      <c r="O47" s="214"/>
      <c r="P47" s="214"/>
      <c r="Q47" s="215"/>
      <c r="R47" s="215"/>
      <c r="S47" s="123"/>
    </row>
    <row r="48" spans="1:19" ht="14.25" customHeight="1" thickBo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3"/>
    </row>
    <row r="49" spans="1:19" ht="14.25" customHeight="1" thickBot="1">
      <c r="A49" s="120"/>
      <c r="B49" s="372" t="s">
        <v>68</v>
      </c>
      <c r="C49" s="373"/>
      <c r="D49" s="373"/>
      <c r="E49" s="373"/>
      <c r="F49" s="373"/>
      <c r="G49" s="374"/>
      <c r="H49" s="216" t="s">
        <v>46</v>
      </c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3"/>
    </row>
    <row r="50" spans="1:19" ht="14.25" customHeight="1" thickBot="1">
      <c r="A50" s="120"/>
      <c r="B50" s="375" t="s">
        <v>69</v>
      </c>
      <c r="C50" s="376"/>
      <c r="D50" s="376"/>
      <c r="E50" s="376"/>
      <c r="F50" s="376"/>
      <c r="G50" s="377"/>
      <c r="H50" s="217">
        <v>1</v>
      </c>
      <c r="I50" s="121"/>
      <c r="J50" s="354" t="s">
        <v>70</v>
      </c>
      <c r="K50" s="354"/>
      <c r="L50" s="354"/>
      <c r="M50" s="354"/>
      <c r="N50" s="218" t="s">
        <v>46</v>
      </c>
      <c r="O50" s="121"/>
      <c r="P50" s="121"/>
      <c r="Q50" s="121"/>
      <c r="R50" s="121"/>
      <c r="S50" s="123"/>
    </row>
    <row r="51" spans="1:19" ht="14.25" customHeight="1" thickBot="1">
      <c r="A51" s="120"/>
      <c r="B51" s="355" t="s">
        <v>71</v>
      </c>
      <c r="C51" s="356"/>
      <c r="D51" s="356"/>
      <c r="E51" s="356"/>
      <c r="F51" s="356"/>
      <c r="G51" s="357"/>
      <c r="H51" s="217">
        <v>1</v>
      </c>
      <c r="I51" s="121"/>
      <c r="J51" s="358" t="s">
        <v>72</v>
      </c>
      <c r="K51" s="358"/>
      <c r="L51" s="358"/>
      <c r="M51" s="358"/>
      <c r="N51" s="219">
        <v>111</v>
      </c>
      <c r="O51" s="121"/>
      <c r="P51" s="121"/>
      <c r="Q51" s="121"/>
      <c r="R51" s="121"/>
      <c r="S51" s="123"/>
    </row>
    <row r="52" spans="1:19" ht="14.25" customHeight="1" thickBot="1">
      <c r="A52" s="120"/>
      <c r="B52" s="355" t="s">
        <v>73</v>
      </c>
      <c r="C52" s="356"/>
      <c r="D52" s="356"/>
      <c r="E52" s="356"/>
      <c r="F52" s="356"/>
      <c r="G52" s="357"/>
      <c r="H52" s="217">
        <v>1</v>
      </c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3"/>
    </row>
    <row r="53" spans="1:19" ht="14.25" customHeight="1">
      <c r="A53" s="120"/>
      <c r="B53" s="355" t="s">
        <v>74</v>
      </c>
      <c r="C53" s="356"/>
      <c r="D53" s="356"/>
      <c r="E53" s="356"/>
      <c r="F53" s="356"/>
      <c r="G53" s="357"/>
      <c r="H53" s="150">
        <v>0</v>
      </c>
      <c r="I53" s="121"/>
      <c r="J53" s="121"/>
      <c r="K53" s="378" t="s">
        <v>75</v>
      </c>
      <c r="L53" s="378"/>
      <c r="M53" s="378"/>
      <c r="N53" s="137"/>
      <c r="O53" s="121"/>
      <c r="P53" s="121"/>
      <c r="Q53" s="121"/>
      <c r="R53" s="121"/>
      <c r="S53" s="123"/>
    </row>
    <row r="54" spans="1:19" ht="14.25" customHeight="1" thickBot="1">
      <c r="A54" s="120"/>
      <c r="B54" s="355" t="s">
        <v>76</v>
      </c>
      <c r="C54" s="356"/>
      <c r="D54" s="356"/>
      <c r="E54" s="356"/>
      <c r="F54" s="356"/>
      <c r="G54" s="357"/>
      <c r="H54" s="150"/>
      <c r="I54" s="121"/>
      <c r="J54" s="121"/>
      <c r="K54" s="379" t="s">
        <v>77</v>
      </c>
      <c r="L54" s="379"/>
      <c r="M54" s="379"/>
      <c r="N54" s="220"/>
      <c r="O54" s="121"/>
      <c r="P54" s="121"/>
      <c r="Q54" s="121"/>
      <c r="R54" s="121"/>
      <c r="S54" s="123"/>
    </row>
    <row r="55" spans="1:19" ht="14.25" customHeight="1" thickBot="1">
      <c r="A55" s="120"/>
      <c r="B55" s="367" t="s">
        <v>78</v>
      </c>
      <c r="C55" s="368"/>
      <c r="D55" s="368"/>
      <c r="E55" s="368"/>
      <c r="F55" s="368"/>
      <c r="G55" s="369"/>
      <c r="H55" s="150">
        <v>0</v>
      </c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3"/>
    </row>
    <row r="56" spans="1:19" ht="14.25" customHeight="1" thickBot="1">
      <c r="A56" s="221"/>
      <c r="B56" s="222"/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  <c r="Q56" s="222"/>
      <c r="R56" s="222"/>
      <c r="S56" s="223"/>
    </row>
  </sheetData>
  <mergeCells count="56">
    <mergeCell ref="K53:M53"/>
    <mergeCell ref="B54:G54"/>
    <mergeCell ref="K54:M54"/>
    <mergeCell ref="B55:G55"/>
    <mergeCell ref="B46:C46"/>
    <mergeCell ref="B47:C47"/>
    <mergeCell ref="B49:G49"/>
    <mergeCell ref="B50:G50"/>
    <mergeCell ref="B52:G52"/>
    <mergeCell ref="B53:G53"/>
    <mergeCell ref="J50:M50"/>
    <mergeCell ref="B51:G51"/>
    <mergeCell ref="J51:M51"/>
    <mergeCell ref="O42:P42"/>
    <mergeCell ref="B43:C43"/>
    <mergeCell ref="O43:P43"/>
    <mergeCell ref="B44:C44"/>
    <mergeCell ref="O44:P44"/>
    <mergeCell ref="B45:C45"/>
    <mergeCell ref="H36:J37"/>
    <mergeCell ref="M36:N36"/>
    <mergeCell ref="B41:C42"/>
    <mergeCell ref="D41:E41"/>
    <mergeCell ref="F41:G41"/>
    <mergeCell ref="H41:I41"/>
    <mergeCell ref="J41:K41"/>
    <mergeCell ref="F36:G37"/>
    <mergeCell ref="B29:C29"/>
    <mergeCell ref="B30:C30"/>
    <mergeCell ref="B31:C31"/>
    <mergeCell ref="B32:B34"/>
    <mergeCell ref="D36:E37"/>
    <mergeCell ref="B25:B28"/>
    <mergeCell ref="C25:C26"/>
    <mergeCell ref="C27:C28"/>
    <mergeCell ref="M10:N11"/>
    <mergeCell ref="O10:O12"/>
    <mergeCell ref="B17:B24"/>
    <mergeCell ref="C17:C18"/>
    <mergeCell ref="C19:C20"/>
    <mergeCell ref="C21:C22"/>
    <mergeCell ref="C23:C24"/>
    <mergeCell ref="P10:P12"/>
    <mergeCell ref="Q10:Q12"/>
    <mergeCell ref="B13:C14"/>
    <mergeCell ref="B15:C16"/>
    <mergeCell ref="A2:S2"/>
    <mergeCell ref="A3:S3"/>
    <mergeCell ref="P4:Q4"/>
    <mergeCell ref="A5:S5"/>
    <mergeCell ref="B10:C12"/>
    <mergeCell ref="D10:D12"/>
    <mergeCell ref="E10:F11"/>
    <mergeCell ref="G10:H11"/>
    <mergeCell ref="I10:J11"/>
    <mergeCell ref="K10:L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6"/>
  <sheetViews>
    <sheetView topLeftCell="A16" workbookViewId="0">
      <selection sqref="A1:U56"/>
    </sheetView>
  </sheetViews>
  <sheetFormatPr baseColWidth="10" defaultColWidth="11.42578125" defaultRowHeight="15"/>
  <cols>
    <col min="1" max="16384" width="11.42578125" style="3"/>
  </cols>
  <sheetData>
    <row r="1" spans="1:21">
      <c r="A1" s="116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8"/>
      <c r="T1" s="119"/>
      <c r="U1" s="119"/>
    </row>
    <row r="2" spans="1:21" ht="21">
      <c r="A2" s="314" t="s">
        <v>0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6"/>
      <c r="T2" s="119"/>
      <c r="U2" s="119"/>
    </row>
    <row r="3" spans="1:21" ht="18.75">
      <c r="A3" s="317" t="s">
        <v>1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9"/>
      <c r="T3" s="119"/>
      <c r="U3" s="119"/>
    </row>
    <row r="4" spans="1:21" ht="15.75">
      <c r="A4" s="120"/>
      <c r="B4" s="121"/>
      <c r="C4" s="121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320" t="s">
        <v>2</v>
      </c>
      <c r="Q4" s="321"/>
      <c r="R4" s="121"/>
      <c r="S4" s="123"/>
      <c r="T4" s="119"/>
      <c r="U4" s="119"/>
    </row>
    <row r="5" spans="1:21" ht="26.25">
      <c r="A5" s="322" t="s">
        <v>3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4"/>
      <c r="T5" s="119"/>
      <c r="U5" s="119"/>
    </row>
    <row r="6" spans="1:21">
      <c r="A6" s="120"/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3"/>
      <c r="T6" s="119"/>
      <c r="U6" s="119"/>
    </row>
    <row r="7" spans="1:21">
      <c r="A7" s="120"/>
      <c r="B7" s="125"/>
      <c r="C7" s="125" t="s">
        <v>4</v>
      </c>
      <c r="D7" s="125"/>
      <c r="E7" s="125"/>
      <c r="F7" s="125" t="s">
        <v>5</v>
      </c>
      <c r="G7" s="125"/>
      <c r="H7" s="125"/>
      <c r="I7" s="125"/>
      <c r="J7" s="126"/>
      <c r="K7" s="126" t="s">
        <v>6</v>
      </c>
      <c r="L7" s="126"/>
      <c r="M7" s="126"/>
      <c r="N7" s="126"/>
      <c r="O7" s="125"/>
      <c r="P7" s="125"/>
      <c r="Q7" s="127"/>
      <c r="R7" s="124"/>
      <c r="S7" s="123"/>
      <c r="T7" s="119"/>
      <c r="U7" s="119"/>
    </row>
    <row r="8" spans="1:21">
      <c r="A8" s="120"/>
      <c r="B8" s="125"/>
      <c r="C8" s="128" t="s">
        <v>7</v>
      </c>
      <c r="D8" s="125"/>
      <c r="E8" s="125"/>
      <c r="F8" s="125" t="s">
        <v>8</v>
      </c>
      <c r="G8" s="125"/>
      <c r="H8" s="125"/>
      <c r="I8" s="125"/>
      <c r="J8" s="125"/>
      <c r="K8" s="125" t="s">
        <v>9</v>
      </c>
      <c r="L8" s="125"/>
      <c r="M8" s="125"/>
      <c r="N8" s="125"/>
      <c r="O8" s="125"/>
      <c r="P8" s="125"/>
      <c r="Q8" s="125"/>
      <c r="R8" s="129"/>
      <c r="S8" s="130"/>
      <c r="T8" s="119"/>
      <c r="U8" s="119"/>
    </row>
    <row r="9" spans="1:21" ht="15.75" thickBot="1">
      <c r="A9" s="120"/>
      <c r="B9" s="125"/>
      <c r="C9" s="128"/>
      <c r="D9" s="125"/>
      <c r="E9" s="125"/>
      <c r="F9" s="125" t="s">
        <v>10</v>
      </c>
      <c r="G9" s="125"/>
      <c r="H9" s="125"/>
      <c r="I9" s="125"/>
      <c r="J9" s="125"/>
      <c r="K9" s="125" t="s">
        <v>11</v>
      </c>
      <c r="L9" s="125"/>
      <c r="M9" s="125"/>
      <c r="N9" s="125"/>
      <c r="O9" s="125"/>
      <c r="P9" s="125"/>
      <c r="Q9" s="125"/>
      <c r="R9" s="129"/>
      <c r="S9" s="130"/>
      <c r="T9" s="119"/>
      <c r="U9" s="119"/>
    </row>
    <row r="10" spans="1:21" ht="15.75">
      <c r="A10" s="120"/>
      <c r="B10" s="325" t="s">
        <v>12</v>
      </c>
      <c r="C10" s="326"/>
      <c r="D10" s="326" t="s">
        <v>13</v>
      </c>
      <c r="E10" s="326" t="s">
        <v>14</v>
      </c>
      <c r="F10" s="326"/>
      <c r="G10" s="326" t="s">
        <v>15</v>
      </c>
      <c r="H10" s="326"/>
      <c r="I10" s="326" t="s">
        <v>16</v>
      </c>
      <c r="J10" s="326"/>
      <c r="K10" s="326" t="s">
        <v>17</v>
      </c>
      <c r="L10" s="326"/>
      <c r="M10" s="326" t="s">
        <v>18</v>
      </c>
      <c r="N10" s="332"/>
      <c r="O10" s="334" t="s">
        <v>19</v>
      </c>
      <c r="P10" s="303" t="s">
        <v>20</v>
      </c>
      <c r="Q10" s="303" t="s">
        <v>21</v>
      </c>
      <c r="R10" s="121"/>
      <c r="S10" s="123"/>
      <c r="T10" s="119"/>
      <c r="U10" s="119"/>
    </row>
    <row r="11" spans="1:21" ht="15.75">
      <c r="A11" s="120"/>
      <c r="B11" s="327"/>
      <c r="C11" s="328"/>
      <c r="D11" s="328"/>
      <c r="E11" s="328"/>
      <c r="F11" s="328"/>
      <c r="G11" s="328"/>
      <c r="H11" s="328"/>
      <c r="I11" s="328"/>
      <c r="J11" s="328"/>
      <c r="K11" s="328"/>
      <c r="L11" s="328"/>
      <c r="M11" s="328"/>
      <c r="N11" s="333"/>
      <c r="O11" s="335"/>
      <c r="P11" s="304"/>
      <c r="Q11" s="304"/>
      <c r="R11" s="121"/>
      <c r="S11" s="123"/>
      <c r="T11" s="119"/>
      <c r="U11" s="119"/>
    </row>
    <row r="12" spans="1:21" ht="30.75" thickBot="1">
      <c r="A12" s="120"/>
      <c r="B12" s="329"/>
      <c r="C12" s="330"/>
      <c r="D12" s="330"/>
      <c r="E12" s="131" t="s">
        <v>22</v>
      </c>
      <c r="F12" s="132" t="s">
        <v>23</v>
      </c>
      <c r="G12" s="131" t="s">
        <v>22</v>
      </c>
      <c r="H12" s="132" t="s">
        <v>23</v>
      </c>
      <c r="I12" s="131" t="s">
        <v>22</v>
      </c>
      <c r="J12" s="132" t="s">
        <v>23</v>
      </c>
      <c r="K12" s="131" t="s">
        <v>22</v>
      </c>
      <c r="L12" s="132" t="s">
        <v>23</v>
      </c>
      <c r="M12" s="131" t="s">
        <v>22</v>
      </c>
      <c r="N12" s="133" t="s">
        <v>23</v>
      </c>
      <c r="O12" s="336"/>
      <c r="P12" s="305"/>
      <c r="Q12" s="305"/>
      <c r="R12" s="121"/>
      <c r="S12" s="123"/>
      <c r="T12" s="119"/>
      <c r="U12" s="119"/>
    </row>
    <row r="13" spans="1:21" ht="16.5" thickBot="1">
      <c r="A13" s="120"/>
      <c r="B13" s="306" t="s">
        <v>14</v>
      </c>
      <c r="C13" s="307"/>
      <c r="D13" s="134" t="s">
        <v>24</v>
      </c>
      <c r="E13" s="135">
        <v>78</v>
      </c>
      <c r="F13" s="135">
        <v>387</v>
      </c>
      <c r="G13" s="136">
        <v>0</v>
      </c>
      <c r="H13" s="136">
        <v>4</v>
      </c>
      <c r="I13" s="136">
        <v>43</v>
      </c>
      <c r="J13" s="136">
        <v>157</v>
      </c>
      <c r="K13" s="136">
        <v>34</v>
      </c>
      <c r="L13" s="136">
        <v>226</v>
      </c>
      <c r="M13" s="136">
        <v>1</v>
      </c>
      <c r="N13" s="136">
        <v>0</v>
      </c>
      <c r="O13" s="137">
        <v>10</v>
      </c>
      <c r="P13" s="138">
        <v>0</v>
      </c>
      <c r="Q13" s="139">
        <v>101.21282051282051</v>
      </c>
      <c r="R13" s="121"/>
      <c r="S13" s="123"/>
      <c r="T13" s="119"/>
      <c r="U13" s="119"/>
    </row>
    <row r="14" spans="1:21" ht="16.5" thickBot="1">
      <c r="A14" s="120"/>
      <c r="B14" s="308"/>
      <c r="C14" s="309"/>
      <c r="D14" s="140" t="s">
        <v>25</v>
      </c>
      <c r="E14" s="135">
        <v>420</v>
      </c>
      <c r="F14" s="135">
        <v>3127</v>
      </c>
      <c r="G14" s="141">
        <v>0</v>
      </c>
      <c r="H14" s="141">
        <v>4</v>
      </c>
      <c r="I14" s="141">
        <v>241</v>
      </c>
      <c r="J14" s="141">
        <v>859</v>
      </c>
      <c r="K14" s="141">
        <v>168</v>
      </c>
      <c r="L14" s="141">
        <v>2264</v>
      </c>
      <c r="M14" s="141">
        <v>10</v>
      </c>
      <c r="N14" s="141">
        <v>0</v>
      </c>
      <c r="O14" s="142"/>
      <c r="P14" s="143"/>
      <c r="Q14" s="144"/>
      <c r="R14" s="121"/>
      <c r="S14" s="123"/>
      <c r="T14" s="119"/>
      <c r="U14" s="119"/>
    </row>
    <row r="15" spans="1:21" ht="16.5" thickBot="1">
      <c r="A15" s="120"/>
      <c r="B15" s="310" t="s">
        <v>26</v>
      </c>
      <c r="C15" s="311"/>
      <c r="D15" s="134" t="s">
        <v>24</v>
      </c>
      <c r="E15" s="145">
        <v>3</v>
      </c>
      <c r="F15" s="145">
        <v>1</v>
      </c>
      <c r="G15" s="146">
        <v>0</v>
      </c>
      <c r="H15" s="146">
        <v>0</v>
      </c>
      <c r="I15" s="146">
        <v>0</v>
      </c>
      <c r="J15" s="146">
        <v>0</v>
      </c>
      <c r="K15" s="146">
        <v>3</v>
      </c>
      <c r="L15" s="146">
        <v>1</v>
      </c>
      <c r="M15" s="147">
        <v>0</v>
      </c>
      <c r="N15" s="148">
        <v>0</v>
      </c>
      <c r="O15" s="149">
        <v>0</v>
      </c>
      <c r="P15" s="150">
        <v>0</v>
      </c>
      <c r="Q15" s="143"/>
      <c r="R15" s="121"/>
      <c r="S15" s="123"/>
      <c r="T15" s="119"/>
      <c r="U15" s="119"/>
    </row>
    <row r="16" spans="1:21" ht="16.5" thickBot="1">
      <c r="A16" s="151"/>
      <c r="B16" s="312"/>
      <c r="C16" s="313"/>
      <c r="D16" s="152" t="s">
        <v>25</v>
      </c>
      <c r="E16" s="145">
        <v>3</v>
      </c>
      <c r="F16" s="145">
        <v>0</v>
      </c>
      <c r="G16" s="153">
        <v>0</v>
      </c>
      <c r="H16" s="153">
        <v>0</v>
      </c>
      <c r="I16" s="153">
        <v>0</v>
      </c>
      <c r="J16" s="153">
        <v>0</v>
      </c>
      <c r="K16" s="153">
        <v>3</v>
      </c>
      <c r="L16" s="153">
        <v>0</v>
      </c>
      <c r="M16" s="147"/>
      <c r="N16" s="154"/>
      <c r="O16" s="45">
        <v>0</v>
      </c>
      <c r="P16" s="46"/>
      <c r="Q16" s="155">
        <v>3</v>
      </c>
      <c r="R16" s="121"/>
      <c r="S16" s="123"/>
      <c r="T16" s="119"/>
      <c r="U16" s="119"/>
    </row>
    <row r="17" spans="1:21" ht="16.5" thickBot="1">
      <c r="A17" s="120"/>
      <c r="B17" s="331" t="s">
        <v>27</v>
      </c>
      <c r="C17" s="337" t="s">
        <v>28</v>
      </c>
      <c r="D17" s="152" t="s">
        <v>24</v>
      </c>
      <c r="E17" s="145">
        <v>4</v>
      </c>
      <c r="F17" s="145">
        <v>18</v>
      </c>
      <c r="G17" s="153">
        <v>0</v>
      </c>
      <c r="H17" s="153">
        <v>0</v>
      </c>
      <c r="I17" s="153">
        <v>2</v>
      </c>
      <c r="J17" s="153">
        <v>3</v>
      </c>
      <c r="K17" s="153">
        <v>2</v>
      </c>
      <c r="L17" s="153">
        <v>15</v>
      </c>
      <c r="M17" s="147">
        <v>0</v>
      </c>
      <c r="N17" s="154">
        <v>0</v>
      </c>
      <c r="O17" s="149">
        <v>2</v>
      </c>
      <c r="P17" s="150">
        <v>0</v>
      </c>
      <c r="Q17" s="143"/>
      <c r="R17" s="121"/>
      <c r="S17" s="123"/>
      <c r="T17" s="225"/>
      <c r="U17" s="225"/>
    </row>
    <row r="18" spans="1:21" ht="16.5" thickBot="1">
      <c r="A18" s="151"/>
      <c r="B18" s="331"/>
      <c r="C18" s="337"/>
      <c r="D18" s="152" t="s">
        <v>25</v>
      </c>
      <c r="E18" s="145">
        <v>4</v>
      </c>
      <c r="F18" s="145">
        <v>72</v>
      </c>
      <c r="G18" s="153">
        <v>0</v>
      </c>
      <c r="H18" s="153">
        <v>0</v>
      </c>
      <c r="I18" s="153">
        <v>2</v>
      </c>
      <c r="J18" s="153">
        <v>12</v>
      </c>
      <c r="K18" s="153">
        <v>2</v>
      </c>
      <c r="L18" s="153">
        <v>60</v>
      </c>
      <c r="M18" s="147">
        <v>0</v>
      </c>
      <c r="N18" s="154">
        <v>0</v>
      </c>
      <c r="O18" s="45"/>
      <c r="P18" s="46"/>
      <c r="Q18" s="155">
        <v>5.8461538461538458</v>
      </c>
      <c r="R18" s="121"/>
      <c r="S18" s="123"/>
      <c r="T18" s="225"/>
      <c r="U18" s="225"/>
    </row>
    <row r="19" spans="1:21" ht="16.5" thickBot="1">
      <c r="A19" s="120"/>
      <c r="B19" s="331"/>
      <c r="C19" s="313" t="s">
        <v>29</v>
      </c>
      <c r="D19" s="152" t="s">
        <v>24</v>
      </c>
      <c r="E19" s="145">
        <v>13</v>
      </c>
      <c r="F19" s="145">
        <v>112</v>
      </c>
      <c r="G19" s="153">
        <v>0</v>
      </c>
      <c r="H19" s="153">
        <v>3</v>
      </c>
      <c r="I19" s="153">
        <v>8</v>
      </c>
      <c r="J19" s="153">
        <v>55</v>
      </c>
      <c r="K19" s="153">
        <v>5</v>
      </c>
      <c r="L19" s="153">
        <v>54</v>
      </c>
      <c r="M19" s="147">
        <v>0</v>
      </c>
      <c r="N19" s="154">
        <v>0</v>
      </c>
      <c r="O19" s="149">
        <v>1</v>
      </c>
      <c r="P19" s="150">
        <v>0</v>
      </c>
      <c r="Q19" s="143"/>
      <c r="R19" s="121"/>
      <c r="S19" s="123"/>
      <c r="T19" s="225"/>
      <c r="U19" s="225"/>
    </row>
    <row r="20" spans="1:21" ht="16.5" thickBot="1">
      <c r="A20" s="151"/>
      <c r="B20" s="331"/>
      <c r="C20" s="313"/>
      <c r="D20" s="152" t="s">
        <v>25</v>
      </c>
      <c r="E20" s="145">
        <v>13</v>
      </c>
      <c r="F20" s="145">
        <v>112</v>
      </c>
      <c r="G20" s="153">
        <v>0</v>
      </c>
      <c r="H20" s="153">
        <v>3</v>
      </c>
      <c r="I20" s="153">
        <v>8</v>
      </c>
      <c r="J20" s="153">
        <v>55</v>
      </c>
      <c r="K20" s="153">
        <v>5</v>
      </c>
      <c r="L20" s="153">
        <v>54</v>
      </c>
      <c r="M20" s="147">
        <v>0</v>
      </c>
      <c r="N20" s="154">
        <v>0</v>
      </c>
      <c r="O20" s="45"/>
      <c r="P20" s="46"/>
      <c r="Q20" s="155">
        <v>10.416666666666666</v>
      </c>
      <c r="R20" s="121"/>
      <c r="S20" s="123"/>
      <c r="T20" s="225"/>
      <c r="U20" s="225">
        <v>2790</v>
      </c>
    </row>
    <row r="21" spans="1:21" ht="16.5" thickBot="1">
      <c r="A21" s="120"/>
      <c r="B21" s="331"/>
      <c r="C21" s="313" t="s">
        <v>30</v>
      </c>
      <c r="D21" s="152" t="s">
        <v>24</v>
      </c>
      <c r="E21" s="145">
        <v>9</v>
      </c>
      <c r="F21" s="145">
        <v>152</v>
      </c>
      <c r="G21" s="153">
        <v>0</v>
      </c>
      <c r="H21" s="153">
        <v>1</v>
      </c>
      <c r="I21" s="153">
        <v>3</v>
      </c>
      <c r="J21" s="153">
        <v>72</v>
      </c>
      <c r="K21" s="153">
        <v>6</v>
      </c>
      <c r="L21" s="153">
        <v>79</v>
      </c>
      <c r="M21" s="147">
        <v>0</v>
      </c>
      <c r="N21" s="154">
        <v>0</v>
      </c>
      <c r="O21" s="149">
        <v>0</v>
      </c>
      <c r="P21" s="150">
        <v>0</v>
      </c>
      <c r="Q21" s="143"/>
      <c r="R21" s="121"/>
      <c r="S21" s="123"/>
      <c r="T21" s="225"/>
      <c r="U21" s="225"/>
    </row>
    <row r="22" spans="1:21" ht="16.5" thickBot="1">
      <c r="A22" s="151"/>
      <c r="B22" s="331"/>
      <c r="C22" s="313"/>
      <c r="D22" s="152" t="s">
        <v>25</v>
      </c>
      <c r="E22" s="145">
        <v>9</v>
      </c>
      <c r="F22" s="145">
        <v>152</v>
      </c>
      <c r="G22" s="153">
        <v>0</v>
      </c>
      <c r="H22" s="153">
        <v>1</v>
      </c>
      <c r="I22" s="153">
        <v>3</v>
      </c>
      <c r="J22" s="153">
        <v>72</v>
      </c>
      <c r="K22" s="153">
        <v>6</v>
      </c>
      <c r="L22" s="153">
        <v>79</v>
      </c>
      <c r="M22" s="147"/>
      <c r="N22" s="154"/>
      <c r="O22" s="45"/>
      <c r="P22" s="46"/>
      <c r="Q22" s="155">
        <v>40.25</v>
      </c>
      <c r="R22" s="121"/>
      <c r="S22" s="123"/>
      <c r="T22" s="225"/>
      <c r="U22" s="225"/>
    </row>
    <row r="23" spans="1:21" ht="16.5" thickBot="1">
      <c r="A23" s="120"/>
      <c r="B23" s="331"/>
      <c r="C23" s="313" t="s">
        <v>31</v>
      </c>
      <c r="D23" s="152" t="s">
        <v>24</v>
      </c>
      <c r="E23" s="145">
        <v>10</v>
      </c>
      <c r="F23" s="145">
        <v>11</v>
      </c>
      <c r="G23" s="153">
        <v>0</v>
      </c>
      <c r="H23" s="153">
        <v>0</v>
      </c>
      <c r="I23" s="153">
        <v>8</v>
      </c>
      <c r="J23" s="153">
        <v>3</v>
      </c>
      <c r="K23" s="153">
        <v>2</v>
      </c>
      <c r="L23" s="153">
        <v>8</v>
      </c>
      <c r="M23" s="147"/>
      <c r="N23" s="154"/>
      <c r="O23" s="149">
        <v>0</v>
      </c>
      <c r="P23" s="150">
        <v>0</v>
      </c>
      <c r="Q23" s="143"/>
      <c r="R23" s="121"/>
      <c r="S23" s="123"/>
      <c r="T23" s="225"/>
      <c r="U23" s="225"/>
    </row>
    <row r="24" spans="1:21" ht="16.5" thickBot="1">
      <c r="A24" s="151"/>
      <c r="B24" s="331"/>
      <c r="C24" s="313"/>
      <c r="D24" s="152" t="s">
        <v>25</v>
      </c>
      <c r="E24" s="145">
        <v>10</v>
      </c>
      <c r="F24" s="145">
        <v>1</v>
      </c>
      <c r="G24" s="153">
        <v>0</v>
      </c>
      <c r="H24" s="153">
        <v>0</v>
      </c>
      <c r="I24" s="153">
        <v>8</v>
      </c>
      <c r="J24" s="153">
        <v>0</v>
      </c>
      <c r="K24" s="153">
        <v>2</v>
      </c>
      <c r="L24" s="153">
        <v>1</v>
      </c>
      <c r="M24" s="156"/>
      <c r="N24" s="157"/>
      <c r="O24" s="142"/>
      <c r="P24" s="143"/>
      <c r="Q24" s="155">
        <v>10</v>
      </c>
      <c r="R24" s="121"/>
      <c r="S24" s="123"/>
      <c r="T24" s="225"/>
      <c r="U24" s="225"/>
    </row>
    <row r="25" spans="1:21" ht="16.5" thickBot="1">
      <c r="A25" s="120"/>
      <c r="B25" s="331" t="s">
        <v>32</v>
      </c>
      <c r="C25" s="313" t="s">
        <v>33</v>
      </c>
      <c r="D25" s="152" t="s">
        <v>24</v>
      </c>
      <c r="E25" s="145">
        <v>38</v>
      </c>
      <c r="F25" s="145">
        <v>93</v>
      </c>
      <c r="G25" s="153">
        <v>0</v>
      </c>
      <c r="H25" s="153">
        <v>0</v>
      </c>
      <c r="I25" s="153">
        <v>22</v>
      </c>
      <c r="J25" s="153">
        <v>24</v>
      </c>
      <c r="K25" s="153">
        <v>15</v>
      </c>
      <c r="L25" s="158">
        <v>69</v>
      </c>
      <c r="M25" s="159">
        <v>1</v>
      </c>
      <c r="N25" s="160">
        <v>0</v>
      </c>
      <c r="O25" s="149">
        <v>7</v>
      </c>
      <c r="P25" s="150">
        <v>0</v>
      </c>
      <c r="Q25" s="143"/>
      <c r="R25" s="121"/>
      <c r="S25" s="123"/>
      <c r="T25" s="225"/>
      <c r="U25" s="225"/>
    </row>
    <row r="26" spans="1:21" ht="15.75" thickBot="1">
      <c r="A26" s="151"/>
      <c r="B26" s="331"/>
      <c r="C26" s="313"/>
      <c r="D26" s="152" t="s">
        <v>25</v>
      </c>
      <c r="E26" s="145">
        <v>380</v>
      </c>
      <c r="F26" s="145">
        <v>2790</v>
      </c>
      <c r="G26" s="153">
        <v>0</v>
      </c>
      <c r="H26" s="153">
        <v>0</v>
      </c>
      <c r="I26" s="153">
        <v>220</v>
      </c>
      <c r="J26" s="153">
        <v>720</v>
      </c>
      <c r="K26" s="153">
        <v>150</v>
      </c>
      <c r="L26" s="158">
        <v>2070</v>
      </c>
      <c r="M26" s="153">
        <v>10</v>
      </c>
      <c r="N26" s="161">
        <v>0</v>
      </c>
      <c r="O26" s="142"/>
      <c r="P26" s="143"/>
      <c r="Q26" s="155">
        <v>31.7</v>
      </c>
      <c r="R26" s="162"/>
      <c r="S26" s="123"/>
      <c r="T26" s="225"/>
      <c r="U26" s="225"/>
    </row>
    <row r="27" spans="1:21" ht="16.5" thickBot="1">
      <c r="A27" s="120"/>
      <c r="B27" s="331"/>
      <c r="C27" s="313" t="s">
        <v>34</v>
      </c>
      <c r="D27" s="152" t="s">
        <v>24</v>
      </c>
      <c r="E27" s="145">
        <v>0</v>
      </c>
      <c r="F27" s="145">
        <v>0</v>
      </c>
      <c r="G27" s="153">
        <v>0</v>
      </c>
      <c r="H27" s="153">
        <v>0</v>
      </c>
      <c r="I27" s="153">
        <v>0</v>
      </c>
      <c r="J27" s="153">
        <v>0</v>
      </c>
      <c r="K27" s="153">
        <v>0</v>
      </c>
      <c r="L27" s="158">
        <v>0</v>
      </c>
      <c r="M27" s="158">
        <v>0</v>
      </c>
      <c r="N27" s="158">
        <v>0</v>
      </c>
      <c r="O27" s="149">
        <v>0</v>
      </c>
      <c r="P27" s="150">
        <v>0</v>
      </c>
      <c r="Q27" s="143"/>
      <c r="R27" s="121"/>
      <c r="S27" s="123"/>
      <c r="T27" s="225"/>
      <c r="U27" s="225"/>
    </row>
    <row r="28" spans="1:21" ht="16.5" thickBot="1">
      <c r="A28" s="151"/>
      <c r="B28" s="331"/>
      <c r="C28" s="313"/>
      <c r="D28" s="152" t="s">
        <v>25</v>
      </c>
      <c r="E28" s="145">
        <v>0</v>
      </c>
      <c r="F28" s="145">
        <v>0</v>
      </c>
      <c r="G28" s="153">
        <v>0</v>
      </c>
      <c r="H28" s="153">
        <v>0</v>
      </c>
      <c r="I28" s="153">
        <v>0</v>
      </c>
      <c r="J28" s="153">
        <v>0</v>
      </c>
      <c r="K28" s="153">
        <v>0</v>
      </c>
      <c r="L28" s="158">
        <v>0</v>
      </c>
      <c r="M28" s="158">
        <v>0</v>
      </c>
      <c r="N28" s="158">
        <v>0</v>
      </c>
      <c r="O28" s="163"/>
      <c r="P28" s="143"/>
      <c r="Q28" s="155">
        <v>0</v>
      </c>
      <c r="R28" s="121"/>
      <c r="S28" s="123"/>
      <c r="T28" s="225"/>
      <c r="U28" s="225"/>
    </row>
    <row r="29" spans="1:21" ht="15.75" thickBot="1">
      <c r="A29" s="120"/>
      <c r="B29" s="312" t="s">
        <v>35</v>
      </c>
      <c r="C29" s="313"/>
      <c r="D29" s="152" t="s">
        <v>24</v>
      </c>
      <c r="E29" s="145">
        <v>0</v>
      </c>
      <c r="F29" s="145">
        <v>0</v>
      </c>
      <c r="G29" s="153">
        <v>0</v>
      </c>
      <c r="H29" s="153">
        <v>0</v>
      </c>
      <c r="I29" s="153">
        <v>0</v>
      </c>
      <c r="J29" s="153">
        <v>0</v>
      </c>
      <c r="K29" s="153">
        <v>0</v>
      </c>
      <c r="L29" s="153">
        <v>0</v>
      </c>
      <c r="M29" s="164"/>
      <c r="N29" s="165"/>
      <c r="O29" s="149">
        <v>0</v>
      </c>
      <c r="P29" s="150">
        <v>0</v>
      </c>
      <c r="Q29" s="155"/>
      <c r="R29" s="166"/>
      <c r="S29" s="123"/>
      <c r="T29" s="225"/>
      <c r="U29" s="225"/>
    </row>
    <row r="30" spans="1:21" ht="16.5" thickBot="1">
      <c r="A30" s="120"/>
      <c r="B30" s="312" t="s">
        <v>36</v>
      </c>
      <c r="C30" s="313"/>
      <c r="D30" s="152" t="s">
        <v>24</v>
      </c>
      <c r="E30" s="145">
        <v>0</v>
      </c>
      <c r="F30" s="145">
        <v>0</v>
      </c>
      <c r="G30" s="153">
        <v>0</v>
      </c>
      <c r="H30" s="153">
        <v>0</v>
      </c>
      <c r="I30" s="153">
        <v>0</v>
      </c>
      <c r="J30" s="153">
        <v>0</v>
      </c>
      <c r="K30" s="153">
        <v>0</v>
      </c>
      <c r="L30" s="153">
        <v>0</v>
      </c>
      <c r="M30" s="167"/>
      <c r="N30" s="154"/>
      <c r="O30" s="149">
        <v>0</v>
      </c>
      <c r="P30" s="150">
        <v>0</v>
      </c>
      <c r="Q30" s="155"/>
      <c r="R30" s="121"/>
      <c r="S30" s="123"/>
      <c r="T30" s="225"/>
      <c r="U30" s="225"/>
    </row>
    <row r="31" spans="1:21" ht="16.5" thickBot="1">
      <c r="A31" s="120"/>
      <c r="B31" s="312" t="s">
        <v>37</v>
      </c>
      <c r="C31" s="313"/>
      <c r="D31" s="152" t="s">
        <v>24</v>
      </c>
      <c r="E31" s="145">
        <v>1</v>
      </c>
      <c r="F31" s="145">
        <v>0</v>
      </c>
      <c r="G31" s="153">
        <v>0</v>
      </c>
      <c r="H31" s="153">
        <v>0</v>
      </c>
      <c r="I31" s="153">
        <v>0</v>
      </c>
      <c r="J31" s="153">
        <v>0</v>
      </c>
      <c r="K31" s="153">
        <v>1</v>
      </c>
      <c r="L31" s="158">
        <v>0</v>
      </c>
      <c r="M31" s="167"/>
      <c r="N31" s="154"/>
      <c r="O31" s="149">
        <v>0</v>
      </c>
      <c r="P31" s="150">
        <v>0</v>
      </c>
      <c r="Q31" s="155">
        <v>0</v>
      </c>
      <c r="R31" s="121"/>
      <c r="S31" s="123"/>
      <c r="T31" s="225"/>
      <c r="U31" s="225"/>
    </row>
    <row r="32" spans="1:21" ht="15.75" thickBot="1">
      <c r="A32" s="120"/>
      <c r="B32" s="312" t="s">
        <v>38</v>
      </c>
      <c r="C32" s="168" t="s">
        <v>39</v>
      </c>
      <c r="D32" s="152" t="s">
        <v>24</v>
      </c>
      <c r="E32" s="145">
        <v>0</v>
      </c>
      <c r="F32" s="145">
        <v>0</v>
      </c>
      <c r="G32" s="153">
        <v>0</v>
      </c>
      <c r="H32" s="153">
        <v>0</v>
      </c>
      <c r="I32" s="153">
        <v>0</v>
      </c>
      <c r="J32" s="153">
        <v>0</v>
      </c>
      <c r="K32" s="153">
        <v>0</v>
      </c>
      <c r="L32" s="158">
        <v>0</v>
      </c>
      <c r="M32" s="167"/>
      <c r="N32" s="154"/>
      <c r="O32" s="149">
        <v>0</v>
      </c>
      <c r="P32" s="150">
        <v>0</v>
      </c>
      <c r="Q32" s="155">
        <v>0</v>
      </c>
      <c r="R32" s="169"/>
      <c r="S32" s="123"/>
      <c r="T32" s="225"/>
      <c r="U32" s="225"/>
    </row>
    <row r="33" spans="1:21" ht="16.5" thickBot="1">
      <c r="A33" s="120"/>
      <c r="B33" s="312"/>
      <c r="C33" s="168" t="s">
        <v>40</v>
      </c>
      <c r="D33" s="152" t="s">
        <v>24</v>
      </c>
      <c r="E33" s="145">
        <v>0</v>
      </c>
      <c r="F33" s="145">
        <v>0</v>
      </c>
      <c r="G33" s="153">
        <v>0</v>
      </c>
      <c r="H33" s="153">
        <v>0</v>
      </c>
      <c r="I33" s="153">
        <v>0</v>
      </c>
      <c r="J33" s="153">
        <v>0</v>
      </c>
      <c r="K33" s="153">
        <v>0</v>
      </c>
      <c r="L33" s="158">
        <v>0</v>
      </c>
      <c r="M33" s="167"/>
      <c r="N33" s="154"/>
      <c r="O33" s="149">
        <v>0</v>
      </c>
      <c r="P33" s="150">
        <v>0</v>
      </c>
      <c r="Q33" s="155"/>
      <c r="R33" s="121"/>
      <c r="S33" s="123"/>
      <c r="T33" s="119"/>
      <c r="U33" s="119"/>
    </row>
    <row r="34" spans="1:21" ht="16.5" thickBot="1">
      <c r="A34" s="120"/>
      <c r="B34" s="338"/>
      <c r="C34" s="170" t="s">
        <v>41</v>
      </c>
      <c r="D34" s="140" t="s">
        <v>24</v>
      </c>
      <c r="E34" s="145">
        <v>0</v>
      </c>
      <c r="F34" s="145">
        <v>0</v>
      </c>
      <c r="G34" s="171">
        <v>0</v>
      </c>
      <c r="H34" s="171">
        <v>0</v>
      </c>
      <c r="I34" s="171">
        <v>0</v>
      </c>
      <c r="J34" s="171">
        <v>0</v>
      </c>
      <c r="K34" s="171">
        <v>0</v>
      </c>
      <c r="L34" s="172">
        <v>0</v>
      </c>
      <c r="M34" s="173"/>
      <c r="N34" s="174"/>
      <c r="O34" s="149">
        <v>0</v>
      </c>
      <c r="P34" s="175">
        <v>0</v>
      </c>
      <c r="Q34" s="155"/>
      <c r="R34" s="121"/>
      <c r="S34" s="123"/>
      <c r="T34" s="119"/>
      <c r="U34" s="119"/>
    </row>
    <row r="35" spans="1:21" ht="15.75" thickBot="1">
      <c r="A35" s="120"/>
      <c r="B35" s="176"/>
      <c r="C35" s="176"/>
      <c r="D35" s="122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49"/>
      <c r="P35" s="169"/>
      <c r="Q35" s="169"/>
      <c r="R35" s="169"/>
      <c r="S35" s="123"/>
      <c r="T35" s="119"/>
      <c r="U35" s="119"/>
    </row>
    <row r="36" spans="1:21" ht="15.75">
      <c r="A36" s="120"/>
      <c r="B36" s="121"/>
      <c r="C36" s="121"/>
      <c r="D36" s="339" t="s">
        <v>42</v>
      </c>
      <c r="E36" s="340"/>
      <c r="F36" s="339" t="s">
        <v>43</v>
      </c>
      <c r="G36" s="303"/>
      <c r="H36" s="340" t="s">
        <v>44</v>
      </c>
      <c r="I36" s="340"/>
      <c r="J36" s="303"/>
      <c r="K36" s="121"/>
      <c r="L36" s="121"/>
      <c r="M36" s="343" t="s">
        <v>45</v>
      </c>
      <c r="N36" s="344"/>
      <c r="O36" s="177" t="s">
        <v>46</v>
      </c>
      <c r="P36" s="121"/>
      <c r="Q36" s="121"/>
      <c r="R36" s="121"/>
      <c r="S36" s="123"/>
      <c r="T36" s="119"/>
      <c r="U36" s="119"/>
    </row>
    <row r="37" spans="1:21" ht="16.5" thickBot="1">
      <c r="A37" s="120"/>
      <c r="B37" s="121"/>
      <c r="C37" s="121"/>
      <c r="D37" s="341"/>
      <c r="E37" s="342"/>
      <c r="F37" s="341"/>
      <c r="G37" s="305"/>
      <c r="H37" s="342"/>
      <c r="I37" s="342"/>
      <c r="J37" s="305"/>
      <c r="K37" s="121"/>
      <c r="L37" s="121"/>
      <c r="M37" s="178" t="s">
        <v>47</v>
      </c>
      <c r="N37" s="152"/>
      <c r="O37" s="153">
        <v>1</v>
      </c>
      <c r="P37" s="121"/>
      <c r="Q37" s="121"/>
      <c r="R37" s="121"/>
      <c r="S37" s="123"/>
      <c r="T37" s="119"/>
      <c r="U37" s="119"/>
    </row>
    <row r="38" spans="1:21" ht="30.75" thickBot="1">
      <c r="A38" s="120"/>
      <c r="B38" s="121"/>
      <c r="C38" s="121"/>
      <c r="D38" s="179" t="s">
        <v>24</v>
      </c>
      <c r="E38" s="180" t="s">
        <v>25</v>
      </c>
      <c r="F38" s="181" t="s">
        <v>46</v>
      </c>
      <c r="G38" s="182" t="s">
        <v>48</v>
      </c>
      <c r="H38" s="183" t="s">
        <v>49</v>
      </c>
      <c r="I38" s="184" t="s">
        <v>50</v>
      </c>
      <c r="J38" s="185" t="s">
        <v>51</v>
      </c>
      <c r="K38" s="121"/>
      <c r="L38" s="121"/>
      <c r="M38" s="186" t="s">
        <v>52</v>
      </c>
      <c r="N38" s="171"/>
      <c r="O38" s="153">
        <v>4</v>
      </c>
      <c r="P38" s="121"/>
      <c r="Q38" s="121"/>
      <c r="R38" s="121"/>
      <c r="S38" s="123"/>
      <c r="T38" s="119"/>
      <c r="U38" s="119"/>
    </row>
    <row r="39" spans="1:21" ht="16.5" thickBot="1">
      <c r="A39" s="120"/>
      <c r="B39" s="121"/>
      <c r="C39" s="121"/>
      <c r="D39" s="187">
        <v>0</v>
      </c>
      <c r="E39" s="188">
        <v>0</v>
      </c>
      <c r="F39" s="188">
        <v>0</v>
      </c>
      <c r="G39" s="189">
        <v>0</v>
      </c>
      <c r="H39" s="190">
        <v>20</v>
      </c>
      <c r="I39" s="191">
        <v>2</v>
      </c>
      <c r="J39" s="192">
        <v>0</v>
      </c>
      <c r="K39" s="121"/>
      <c r="L39" s="121"/>
      <c r="M39" s="121"/>
      <c r="N39" s="121"/>
      <c r="O39" s="121"/>
      <c r="P39" s="121"/>
      <c r="Q39" s="121"/>
      <c r="R39" s="121"/>
      <c r="S39" s="123"/>
      <c r="T39" s="119"/>
      <c r="U39" s="119"/>
    </row>
    <row r="40" spans="1:21" ht="16.5" thickBot="1">
      <c r="A40" s="120"/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3"/>
      <c r="T40" s="119"/>
      <c r="U40" s="119"/>
    </row>
    <row r="41" spans="1:21" ht="16.5" thickBot="1">
      <c r="A41" s="120"/>
      <c r="B41" s="345" t="s">
        <v>53</v>
      </c>
      <c r="C41" s="346"/>
      <c r="D41" s="349" t="s">
        <v>54</v>
      </c>
      <c r="E41" s="350"/>
      <c r="F41" s="351" t="s">
        <v>55</v>
      </c>
      <c r="G41" s="352"/>
      <c r="H41" s="350" t="s">
        <v>56</v>
      </c>
      <c r="I41" s="350"/>
      <c r="J41" s="349" t="s">
        <v>57</v>
      </c>
      <c r="K41" s="353"/>
      <c r="L41" s="121"/>
      <c r="M41" s="121"/>
      <c r="N41" s="121"/>
      <c r="O41" s="121"/>
      <c r="P41" s="121"/>
      <c r="Q41" s="121"/>
      <c r="R41" s="121"/>
      <c r="S41" s="123"/>
      <c r="T41" s="119"/>
      <c r="U41" s="119"/>
    </row>
    <row r="42" spans="1:21" ht="16.5" thickBot="1">
      <c r="A42" s="120"/>
      <c r="B42" s="347"/>
      <c r="C42" s="348"/>
      <c r="D42" s="193" t="s">
        <v>58</v>
      </c>
      <c r="E42" s="194" t="s">
        <v>59</v>
      </c>
      <c r="F42" s="195" t="s">
        <v>58</v>
      </c>
      <c r="G42" s="194" t="s">
        <v>59</v>
      </c>
      <c r="H42" s="196" t="s">
        <v>58</v>
      </c>
      <c r="I42" s="197" t="s">
        <v>59</v>
      </c>
      <c r="J42" s="193" t="s">
        <v>58</v>
      </c>
      <c r="K42" s="198" t="s">
        <v>59</v>
      </c>
      <c r="L42" s="199"/>
      <c r="M42" s="121"/>
      <c r="N42" s="121"/>
      <c r="O42" s="359" t="s">
        <v>60</v>
      </c>
      <c r="P42" s="359"/>
      <c r="Q42" s="200">
        <v>5</v>
      </c>
      <c r="R42" s="121"/>
      <c r="S42" s="123"/>
      <c r="T42" s="119"/>
      <c r="U42" s="119"/>
    </row>
    <row r="43" spans="1:21" ht="16.5" thickBot="1">
      <c r="A43" s="120"/>
      <c r="B43" s="360" t="s">
        <v>61</v>
      </c>
      <c r="C43" s="361"/>
      <c r="D43" s="201">
        <v>0</v>
      </c>
      <c r="E43" s="146">
        <v>0</v>
      </c>
      <c r="F43" s="146">
        <v>115</v>
      </c>
      <c r="G43" s="146">
        <v>5</v>
      </c>
      <c r="H43" s="146">
        <v>161</v>
      </c>
      <c r="I43" s="202">
        <v>7</v>
      </c>
      <c r="J43" s="203">
        <v>276</v>
      </c>
      <c r="K43" s="203">
        <v>12</v>
      </c>
      <c r="L43" s="199"/>
      <c r="M43" s="121"/>
      <c r="N43" s="122"/>
      <c r="O43" s="362" t="s">
        <v>62</v>
      </c>
      <c r="P43" s="362"/>
      <c r="Q43" s="204">
        <v>0</v>
      </c>
      <c r="R43" s="122"/>
      <c r="S43" s="123"/>
      <c r="T43" s="119"/>
      <c r="U43" s="119"/>
    </row>
    <row r="44" spans="1:21" ht="16.5" thickBot="1">
      <c r="A44" s="120"/>
      <c r="B44" s="363" t="s">
        <v>63</v>
      </c>
      <c r="C44" s="364"/>
      <c r="D44" s="205"/>
      <c r="E44" s="206"/>
      <c r="F44" s="207">
        <v>1</v>
      </c>
      <c r="G44" s="207">
        <v>0</v>
      </c>
      <c r="H44" s="207">
        <v>4</v>
      </c>
      <c r="I44" s="208">
        <v>0</v>
      </c>
      <c r="J44" s="203">
        <v>5</v>
      </c>
      <c r="K44" s="203">
        <v>0</v>
      </c>
      <c r="L44" s="199"/>
      <c r="M44" s="121"/>
      <c r="N44" s="122"/>
      <c r="O44" s="362" t="s">
        <v>64</v>
      </c>
      <c r="P44" s="362"/>
      <c r="Q44" s="204">
        <v>5</v>
      </c>
      <c r="R44" s="122"/>
      <c r="S44" s="123"/>
      <c r="T44" s="119"/>
      <c r="U44" s="119"/>
    </row>
    <row r="45" spans="1:21" ht="16.5" thickBot="1">
      <c r="A45" s="120"/>
      <c r="B45" s="365" t="s">
        <v>14</v>
      </c>
      <c r="C45" s="366"/>
      <c r="D45" s="209">
        <v>0</v>
      </c>
      <c r="E45" s="209">
        <v>0</v>
      </c>
      <c r="F45" s="210">
        <v>116</v>
      </c>
      <c r="G45" s="210">
        <v>5</v>
      </c>
      <c r="H45" s="210">
        <v>165</v>
      </c>
      <c r="I45" s="210">
        <v>7</v>
      </c>
      <c r="J45" s="210">
        <v>281</v>
      </c>
      <c r="K45" s="210">
        <v>12</v>
      </c>
      <c r="L45" s="199"/>
      <c r="M45" s="121"/>
      <c r="N45" s="122"/>
      <c r="O45" s="122"/>
      <c r="P45" s="122"/>
      <c r="Q45" s="122"/>
      <c r="R45" s="122"/>
      <c r="S45" s="123"/>
      <c r="T45" s="119"/>
      <c r="U45" s="119"/>
    </row>
    <row r="46" spans="1:21" ht="16.5" thickBot="1">
      <c r="A46" s="120"/>
      <c r="B46" s="360" t="s">
        <v>65</v>
      </c>
      <c r="C46" s="361"/>
      <c r="D46" s="122">
        <v>1</v>
      </c>
      <c r="E46" s="159">
        <v>0</v>
      </c>
      <c r="F46" s="159">
        <v>117</v>
      </c>
      <c r="G46" s="159">
        <v>4</v>
      </c>
      <c r="H46" s="159">
        <v>173</v>
      </c>
      <c r="I46" s="211">
        <v>7</v>
      </c>
      <c r="J46" s="203">
        <v>291</v>
      </c>
      <c r="K46" s="203">
        <v>11</v>
      </c>
      <c r="L46" s="199"/>
      <c r="M46" s="121"/>
      <c r="N46" s="122"/>
      <c r="O46" s="122"/>
      <c r="P46" s="122"/>
      <c r="Q46" s="122"/>
      <c r="R46" s="122"/>
      <c r="S46" s="123"/>
      <c r="T46" s="119"/>
      <c r="U46" s="119"/>
    </row>
    <row r="47" spans="1:21" ht="16.5" thickBot="1">
      <c r="A47" s="120"/>
      <c r="B47" s="370" t="s">
        <v>66</v>
      </c>
      <c r="C47" s="371"/>
      <c r="D47" s="212">
        <v>0</v>
      </c>
      <c r="E47" s="213">
        <v>0</v>
      </c>
      <c r="F47" s="171">
        <v>2</v>
      </c>
      <c r="G47" s="171">
        <v>0</v>
      </c>
      <c r="H47" s="171">
        <v>2</v>
      </c>
      <c r="I47" s="172">
        <v>0</v>
      </c>
      <c r="J47" s="203">
        <v>4</v>
      </c>
      <c r="K47" s="203">
        <v>0</v>
      </c>
      <c r="L47" s="199" t="s">
        <v>67</v>
      </c>
      <c r="M47" s="121"/>
      <c r="N47" s="214"/>
      <c r="O47" s="214"/>
      <c r="P47" s="214"/>
      <c r="Q47" s="215"/>
      <c r="R47" s="215"/>
      <c r="S47" s="123"/>
      <c r="T47" s="119"/>
      <c r="U47" s="119"/>
    </row>
    <row r="48" spans="1:21" ht="16.5" thickBot="1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3"/>
      <c r="T48" s="119"/>
      <c r="U48" s="119"/>
    </row>
    <row r="49" spans="1:21" ht="16.5" thickBot="1">
      <c r="A49" s="120"/>
      <c r="B49" s="372" t="s">
        <v>68</v>
      </c>
      <c r="C49" s="373"/>
      <c r="D49" s="373"/>
      <c r="E49" s="373"/>
      <c r="F49" s="373"/>
      <c r="G49" s="374"/>
      <c r="H49" s="216" t="s">
        <v>46</v>
      </c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3"/>
      <c r="T49" s="119"/>
      <c r="U49" s="119"/>
    </row>
    <row r="50" spans="1:21" ht="16.5" thickBot="1">
      <c r="A50" s="120"/>
      <c r="B50" s="375" t="s">
        <v>69</v>
      </c>
      <c r="C50" s="376"/>
      <c r="D50" s="376"/>
      <c r="E50" s="376"/>
      <c r="F50" s="376"/>
      <c r="G50" s="377"/>
      <c r="H50" s="217">
        <v>1</v>
      </c>
      <c r="I50" s="121"/>
      <c r="J50" s="354" t="s">
        <v>70</v>
      </c>
      <c r="K50" s="354"/>
      <c r="L50" s="354"/>
      <c r="M50" s="354"/>
      <c r="N50" s="218" t="s">
        <v>46</v>
      </c>
      <c r="O50" s="121"/>
      <c r="P50" s="121"/>
      <c r="Q50" s="121"/>
      <c r="R50" s="121"/>
      <c r="S50" s="123"/>
      <c r="T50" s="119"/>
      <c r="U50" s="119"/>
    </row>
    <row r="51" spans="1:21" ht="16.5" thickBot="1">
      <c r="A51" s="120"/>
      <c r="B51" s="355" t="s">
        <v>71</v>
      </c>
      <c r="C51" s="356"/>
      <c r="D51" s="356"/>
      <c r="E51" s="356"/>
      <c r="F51" s="356"/>
      <c r="G51" s="357"/>
      <c r="H51" s="217">
        <v>1</v>
      </c>
      <c r="I51" s="121"/>
      <c r="J51" s="358" t="s">
        <v>72</v>
      </c>
      <c r="K51" s="358"/>
      <c r="L51" s="358"/>
      <c r="M51" s="358"/>
      <c r="N51" s="219">
        <v>128</v>
      </c>
      <c r="O51" s="121"/>
      <c r="P51" s="121"/>
      <c r="Q51" s="121"/>
      <c r="R51" s="121"/>
      <c r="S51" s="123"/>
      <c r="T51" s="119"/>
      <c r="U51" s="119"/>
    </row>
    <row r="52" spans="1:21" ht="16.5" thickBot="1">
      <c r="A52" s="120"/>
      <c r="B52" s="355" t="s">
        <v>73</v>
      </c>
      <c r="C52" s="356"/>
      <c r="D52" s="356"/>
      <c r="E52" s="356"/>
      <c r="F52" s="356"/>
      <c r="G52" s="357"/>
      <c r="H52" s="217">
        <v>1</v>
      </c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3"/>
      <c r="T52" s="119"/>
      <c r="U52" s="119"/>
    </row>
    <row r="53" spans="1:21" ht="15.75">
      <c r="A53" s="120"/>
      <c r="B53" s="355" t="s">
        <v>74</v>
      </c>
      <c r="C53" s="356"/>
      <c r="D53" s="356"/>
      <c r="E53" s="356"/>
      <c r="F53" s="356"/>
      <c r="G53" s="357"/>
      <c r="H53" s="150">
        <v>0</v>
      </c>
      <c r="I53" s="121"/>
      <c r="J53" s="121"/>
      <c r="K53" s="378" t="s">
        <v>75</v>
      </c>
      <c r="L53" s="378"/>
      <c r="M53" s="378"/>
      <c r="N53" s="137"/>
      <c r="O53" s="121"/>
      <c r="P53" s="121"/>
      <c r="Q53" s="121"/>
      <c r="R53" s="121"/>
      <c r="S53" s="123"/>
      <c r="T53" s="119"/>
      <c r="U53" s="119"/>
    </row>
    <row r="54" spans="1:21" ht="16.5" thickBot="1">
      <c r="A54" s="120"/>
      <c r="B54" s="355" t="s">
        <v>76</v>
      </c>
      <c r="C54" s="356"/>
      <c r="D54" s="356"/>
      <c r="E54" s="356"/>
      <c r="F54" s="356"/>
      <c r="G54" s="357"/>
      <c r="H54" s="150"/>
      <c r="I54" s="121"/>
      <c r="J54" s="121"/>
      <c r="K54" s="379" t="s">
        <v>77</v>
      </c>
      <c r="L54" s="379"/>
      <c r="M54" s="379"/>
      <c r="N54" s="220"/>
      <c r="O54" s="121"/>
      <c r="P54" s="121"/>
      <c r="Q54" s="121"/>
      <c r="R54" s="121"/>
      <c r="S54" s="123"/>
      <c r="T54" s="119"/>
      <c r="U54" s="119"/>
    </row>
    <row r="55" spans="1:21" ht="16.5" thickBot="1">
      <c r="A55" s="120"/>
      <c r="B55" s="367" t="s">
        <v>78</v>
      </c>
      <c r="C55" s="368"/>
      <c r="D55" s="368"/>
      <c r="E55" s="368"/>
      <c r="F55" s="368"/>
      <c r="G55" s="369"/>
      <c r="H55" s="150">
        <v>0</v>
      </c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3"/>
      <c r="T55" s="119"/>
      <c r="U55" s="119"/>
    </row>
    <row r="56" spans="1:21" ht="15.75" thickBot="1">
      <c r="A56" s="221"/>
      <c r="B56" s="222"/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  <c r="Q56" s="222"/>
      <c r="R56" s="222"/>
      <c r="S56" s="223"/>
      <c r="T56" s="119"/>
      <c r="U56" s="119"/>
    </row>
  </sheetData>
  <mergeCells count="56">
    <mergeCell ref="P10:P12"/>
    <mergeCell ref="Q10:Q12"/>
    <mergeCell ref="B13:C14"/>
    <mergeCell ref="B15:C16"/>
    <mergeCell ref="A2:S2"/>
    <mergeCell ref="A3:S3"/>
    <mergeCell ref="P4:Q4"/>
    <mergeCell ref="A5:S5"/>
    <mergeCell ref="B10:C12"/>
    <mergeCell ref="D10:D12"/>
    <mergeCell ref="E10:F11"/>
    <mergeCell ref="G10:H11"/>
    <mergeCell ref="I10:J11"/>
    <mergeCell ref="K10:L11"/>
    <mergeCell ref="B25:B28"/>
    <mergeCell ref="C25:C26"/>
    <mergeCell ref="C27:C28"/>
    <mergeCell ref="M10:N11"/>
    <mergeCell ref="O10:O12"/>
    <mergeCell ref="B17:B24"/>
    <mergeCell ref="C17:C18"/>
    <mergeCell ref="C19:C20"/>
    <mergeCell ref="C21:C22"/>
    <mergeCell ref="C23:C24"/>
    <mergeCell ref="B29:C29"/>
    <mergeCell ref="B30:C30"/>
    <mergeCell ref="B31:C31"/>
    <mergeCell ref="B32:B34"/>
    <mergeCell ref="D36:E37"/>
    <mergeCell ref="H36:J37"/>
    <mergeCell ref="M36:N36"/>
    <mergeCell ref="B41:C42"/>
    <mergeCell ref="D41:E41"/>
    <mergeCell ref="F41:G41"/>
    <mergeCell ref="H41:I41"/>
    <mergeCell ref="J41:K41"/>
    <mergeCell ref="F36:G37"/>
    <mergeCell ref="J50:M50"/>
    <mergeCell ref="B51:G51"/>
    <mergeCell ref="J51:M51"/>
    <mergeCell ref="O42:P42"/>
    <mergeCell ref="B43:C43"/>
    <mergeCell ref="O43:P43"/>
    <mergeCell ref="B44:C44"/>
    <mergeCell ref="O44:P44"/>
    <mergeCell ref="B45:C45"/>
    <mergeCell ref="B55:G55"/>
    <mergeCell ref="B46:C46"/>
    <mergeCell ref="B47:C47"/>
    <mergeCell ref="B49:G49"/>
    <mergeCell ref="B50:G50"/>
    <mergeCell ref="B52:G52"/>
    <mergeCell ref="B53:G53"/>
    <mergeCell ref="K53:M53"/>
    <mergeCell ref="B54:G54"/>
    <mergeCell ref="K54:M54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56"/>
  <sheetViews>
    <sheetView tabSelected="1" workbookViewId="0">
      <selection sqref="A1:XFD1048576"/>
    </sheetView>
  </sheetViews>
  <sheetFormatPr baseColWidth="10" defaultColWidth="11.42578125" defaultRowHeight="15"/>
  <cols>
    <col min="1" max="19" width="11.42578125" style="381"/>
    <col min="20" max="16384" width="11.42578125" style="380"/>
  </cols>
  <sheetData>
    <row r="1" spans="1:19">
      <c r="A1" s="382"/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383"/>
      <c r="O1" s="383"/>
      <c r="P1" s="383"/>
      <c r="Q1" s="383"/>
      <c r="R1" s="383"/>
      <c r="S1" s="384"/>
    </row>
    <row r="2" spans="1:19" ht="21">
      <c r="A2" s="385" t="s">
        <v>0</v>
      </c>
      <c r="B2" s="386"/>
      <c r="C2" s="386"/>
      <c r="D2" s="386"/>
      <c r="E2" s="386"/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6"/>
      <c r="S2" s="387"/>
    </row>
    <row r="3" spans="1:19" ht="18.75">
      <c r="A3" s="388" t="s">
        <v>1</v>
      </c>
      <c r="B3" s="389"/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  <c r="N3" s="389"/>
      <c r="O3" s="389"/>
      <c r="P3" s="389"/>
      <c r="Q3" s="389"/>
      <c r="R3" s="389"/>
      <c r="S3" s="390"/>
    </row>
    <row r="4" spans="1:19">
      <c r="A4" s="391"/>
      <c r="B4" s="392"/>
      <c r="C4" s="392"/>
      <c r="D4" s="393"/>
      <c r="E4" s="393"/>
      <c r="F4" s="393"/>
      <c r="G4" s="393"/>
      <c r="H4" s="393"/>
      <c r="I4" s="393"/>
      <c r="J4" s="393"/>
      <c r="K4" s="393"/>
      <c r="L4" s="393"/>
      <c r="M4" s="393"/>
      <c r="N4" s="393"/>
      <c r="O4" s="393"/>
      <c r="P4" s="394" t="s">
        <v>2</v>
      </c>
      <c r="Q4" s="395"/>
      <c r="R4" s="392"/>
      <c r="S4" s="396"/>
    </row>
    <row r="5" spans="1:19" ht="26.25">
      <c r="A5" s="397" t="s">
        <v>3</v>
      </c>
      <c r="B5" s="398"/>
      <c r="C5" s="398"/>
      <c r="D5" s="398"/>
      <c r="E5" s="398"/>
      <c r="F5" s="398"/>
      <c r="G5" s="398"/>
      <c r="H5" s="398"/>
      <c r="I5" s="398"/>
      <c r="J5" s="398"/>
      <c r="K5" s="398"/>
      <c r="L5" s="398"/>
      <c r="M5" s="398"/>
      <c r="N5" s="398"/>
      <c r="O5" s="398"/>
      <c r="P5" s="398"/>
      <c r="Q5" s="398"/>
      <c r="R5" s="398"/>
      <c r="S5" s="399"/>
    </row>
    <row r="6" spans="1:19">
      <c r="A6" s="391"/>
      <c r="B6" s="400"/>
      <c r="C6" s="400"/>
      <c r="D6" s="400"/>
      <c r="E6" s="400"/>
      <c r="F6" s="400"/>
      <c r="G6" s="400"/>
      <c r="H6" s="400"/>
      <c r="I6" s="400"/>
      <c r="J6" s="400"/>
      <c r="K6" s="400"/>
      <c r="L6" s="400"/>
      <c r="M6" s="400"/>
      <c r="N6" s="400"/>
      <c r="O6" s="400"/>
      <c r="P6" s="400"/>
      <c r="Q6" s="400"/>
      <c r="R6" s="400"/>
      <c r="S6" s="396"/>
    </row>
    <row r="7" spans="1:19">
      <c r="A7" s="391"/>
      <c r="B7" s="401"/>
      <c r="C7" s="401" t="s">
        <v>4</v>
      </c>
      <c r="D7" s="401"/>
      <c r="E7" s="401"/>
      <c r="F7" s="401" t="s">
        <v>5</v>
      </c>
      <c r="G7" s="401"/>
      <c r="H7" s="401"/>
      <c r="I7" s="401"/>
      <c r="J7" s="402"/>
      <c r="K7" s="402" t="s">
        <v>6</v>
      </c>
      <c r="L7" s="402"/>
      <c r="M7" s="402"/>
      <c r="N7" s="402"/>
      <c r="O7" s="401"/>
      <c r="P7" s="401"/>
      <c r="Q7" s="403"/>
      <c r="R7" s="400"/>
      <c r="S7" s="396"/>
    </row>
    <row r="8" spans="1:19">
      <c r="A8" s="391"/>
      <c r="B8" s="401"/>
      <c r="C8" s="404" t="s">
        <v>7</v>
      </c>
      <c r="D8" s="401"/>
      <c r="E8" s="401"/>
      <c r="F8" s="401" t="s">
        <v>8</v>
      </c>
      <c r="G8" s="401"/>
      <c r="H8" s="401"/>
      <c r="I8" s="401"/>
      <c r="J8" s="401"/>
      <c r="K8" s="401" t="s">
        <v>9</v>
      </c>
      <c r="L8" s="401"/>
      <c r="M8" s="401"/>
      <c r="N8" s="401"/>
      <c r="O8" s="401"/>
      <c r="P8" s="401"/>
      <c r="Q8" s="401"/>
      <c r="R8" s="405"/>
      <c r="S8" s="406"/>
    </row>
    <row r="9" spans="1:19" ht="15.75" thickBot="1">
      <c r="A9" s="391"/>
      <c r="B9" s="401"/>
      <c r="C9" s="404"/>
      <c r="D9" s="401"/>
      <c r="E9" s="401"/>
      <c r="F9" s="401" t="s">
        <v>10</v>
      </c>
      <c r="G9" s="401"/>
      <c r="H9" s="401"/>
      <c r="I9" s="401"/>
      <c r="J9" s="401"/>
      <c r="K9" s="401" t="s">
        <v>11</v>
      </c>
      <c r="L9" s="401"/>
      <c r="M9" s="401"/>
      <c r="N9" s="401"/>
      <c r="O9" s="401"/>
      <c r="P9" s="401"/>
      <c r="Q9" s="401"/>
      <c r="R9" s="405"/>
      <c r="S9" s="406"/>
    </row>
    <row r="10" spans="1:19">
      <c r="A10" s="391"/>
      <c r="B10" s="407" t="s">
        <v>12</v>
      </c>
      <c r="C10" s="408"/>
      <c r="D10" s="414" t="s">
        <v>13</v>
      </c>
      <c r="E10" s="413" t="s">
        <v>14</v>
      </c>
      <c r="F10" s="408"/>
      <c r="G10" s="413" t="s">
        <v>15</v>
      </c>
      <c r="H10" s="408"/>
      <c r="I10" s="413" t="s">
        <v>16</v>
      </c>
      <c r="J10" s="408"/>
      <c r="K10" s="413" t="s">
        <v>17</v>
      </c>
      <c r="L10" s="408"/>
      <c r="M10" s="413" t="s">
        <v>18</v>
      </c>
      <c r="N10" s="419"/>
      <c r="O10" s="421" t="s">
        <v>19</v>
      </c>
      <c r="P10" s="424" t="s">
        <v>20</v>
      </c>
      <c r="Q10" s="424" t="s">
        <v>21</v>
      </c>
      <c r="R10" s="392"/>
      <c r="S10" s="396"/>
    </row>
    <row r="11" spans="1:19">
      <c r="A11" s="391"/>
      <c r="B11" s="411"/>
      <c r="C11" s="412"/>
      <c r="D11" s="416"/>
      <c r="E11" s="417"/>
      <c r="F11" s="418"/>
      <c r="G11" s="417"/>
      <c r="H11" s="418"/>
      <c r="I11" s="417"/>
      <c r="J11" s="418"/>
      <c r="K11" s="417"/>
      <c r="L11" s="418"/>
      <c r="M11" s="417"/>
      <c r="N11" s="420"/>
      <c r="O11" s="423"/>
      <c r="P11" s="426"/>
      <c r="Q11" s="426"/>
      <c r="R11" s="392"/>
      <c r="S11" s="396"/>
    </row>
    <row r="12" spans="1:19" ht="30.75" thickBot="1">
      <c r="A12" s="391"/>
      <c r="B12" s="409"/>
      <c r="C12" s="410"/>
      <c r="D12" s="415"/>
      <c r="E12" s="427" t="s">
        <v>22</v>
      </c>
      <c r="F12" s="428" t="s">
        <v>23</v>
      </c>
      <c r="G12" s="427" t="s">
        <v>22</v>
      </c>
      <c r="H12" s="428" t="s">
        <v>23</v>
      </c>
      <c r="I12" s="427" t="s">
        <v>22</v>
      </c>
      <c r="J12" s="428" t="s">
        <v>23</v>
      </c>
      <c r="K12" s="427" t="s">
        <v>22</v>
      </c>
      <c r="L12" s="428" t="s">
        <v>23</v>
      </c>
      <c r="M12" s="427" t="s">
        <v>22</v>
      </c>
      <c r="N12" s="429" t="s">
        <v>23</v>
      </c>
      <c r="O12" s="422"/>
      <c r="P12" s="425"/>
      <c r="Q12" s="425"/>
      <c r="R12" s="392"/>
      <c r="S12" s="396"/>
    </row>
    <row r="13" spans="1:19" ht="15.75" thickBot="1">
      <c r="A13" s="391"/>
      <c r="B13" s="431" t="s">
        <v>14</v>
      </c>
      <c r="C13" s="430"/>
      <c r="D13" s="434" t="s">
        <v>24</v>
      </c>
      <c r="E13" s="435">
        <f>SUM(E15,E17,E19,E21,E23,E25,E27,E29,E30,E31,E32,E33,E34)</f>
        <v>202</v>
      </c>
      <c r="F13" s="435">
        <f>SUM(F15,F17,F19,F21,F23,F25,F27,F29,F30,F31,F32,F33,F34)</f>
        <v>1088</v>
      </c>
      <c r="G13" s="436">
        <f>SUM(G15,G17,G19,G21,G23,G25,G27,G29,G30,G31,G32,G33,G34)</f>
        <v>6</v>
      </c>
      <c r="H13" s="436">
        <f>SUM(H15,H17,H19,H21,H23,H25,H27,H29,H30,H31,H32,H33,H34)</f>
        <v>17</v>
      </c>
      <c r="I13" s="436">
        <f>SUM(I15,I17,I19,I21,I23,I25,I27,I29,I30,I31,I32,I33,I34)</f>
        <v>112</v>
      </c>
      <c r="J13" s="436">
        <f>SUM(J15,J17,J19,J21,J23,J25,J27,J29,J30,J31,J32,J33,J34)</f>
        <v>430</v>
      </c>
      <c r="K13" s="436">
        <f>SUM(K15,K17,K19,K21,K23,K25,K27,K29,K30,K31,K32,K33,K34)</f>
        <v>83</v>
      </c>
      <c r="L13" s="436">
        <f>SUM(L15,L17,L19,L21,L23,L25,L27,L29,L30,L31,L32,L33,L34)</f>
        <v>640</v>
      </c>
      <c r="M13" s="436">
        <f>SUM(M15,M17,M19,M21,M23,M25,M27,M29,M30,M31,M32,M33,M34)</f>
        <v>1</v>
      </c>
      <c r="N13" s="436">
        <f>SUM(N15,N17,N19,N21,N23,N25,N27,N29,N30,N31,N32,N33,N34)</f>
        <v>1</v>
      </c>
      <c r="O13" s="437">
        <f>SUM(O15,O17,O19,O21,O23,O25,O27,O29,O30,O31,O32,O33,O34)</f>
        <v>20</v>
      </c>
      <c r="P13" s="438">
        <f>(P15+P17+P19+P21+P23+P25+P27+P29+P30+P31+P33+P32+P34)</f>
        <v>0</v>
      </c>
      <c r="Q13" s="439">
        <f>Q16+Q18+Q20+Q22+Q24+Q26+Q28+Q29+Q30+Q31+Q32+Q33+Q34</f>
        <v>272.65384615384619</v>
      </c>
      <c r="R13" s="392"/>
      <c r="S13" s="396"/>
    </row>
    <row r="14" spans="1:19" ht="15.75" thickBot="1">
      <c r="A14" s="391"/>
      <c r="B14" s="432"/>
      <c r="C14" s="433"/>
      <c r="D14" s="440" t="s">
        <v>25</v>
      </c>
      <c r="E14" s="435">
        <f>SUM(E16,E18,E20,E22,E24,E26,E28,E30,E31,E32,E33,E34,E35)</f>
        <v>949</v>
      </c>
      <c r="F14" s="435">
        <f>SUM(F16,F18,F20,F22,F24,F26,F28,F30,F31,F32,F33,F34,F35)</f>
        <v>7766</v>
      </c>
      <c r="G14" s="441">
        <f>SUM(G16,G18,G20,G22,G24,G26,G28)</f>
        <v>15</v>
      </c>
      <c r="H14" s="441">
        <f>SUM(H16,H18,H20,H22,H24,H26,H28)</f>
        <v>43</v>
      </c>
      <c r="I14" s="441">
        <f>SUM(I16,I18,I20,I22,I24,I26,I28)</f>
        <v>508</v>
      </c>
      <c r="J14" s="441">
        <f>SUM(J16,J18,J20,J22,J24,J26,J28)</f>
        <v>1920</v>
      </c>
      <c r="K14" s="441">
        <f>SUM(K16,K18,K20,K22,K24,K26,K28)</f>
        <v>415</v>
      </c>
      <c r="L14" s="441">
        <f>SUM(L16,L18,L20,L22,L24,L26,L28)</f>
        <v>5773</v>
      </c>
      <c r="M14" s="441">
        <f>SUM(M16,M18,M20,M22,M24,M26,M28)</f>
        <v>10</v>
      </c>
      <c r="N14" s="441">
        <f>SUM(N16,N18,N20,N22,N24,N26,N28)</f>
        <v>30</v>
      </c>
      <c r="O14" s="442"/>
      <c r="P14" s="443"/>
      <c r="Q14" s="444"/>
      <c r="R14" s="392"/>
      <c r="S14" s="396"/>
    </row>
    <row r="15" spans="1:19" ht="15.75" thickBot="1">
      <c r="A15" s="391"/>
      <c r="B15" s="445" t="s">
        <v>26</v>
      </c>
      <c r="C15" s="446"/>
      <c r="D15" s="434" t="s">
        <v>24</v>
      </c>
      <c r="E15" s="449">
        <f>G15+I15+K15+M15</f>
        <v>4</v>
      </c>
      <c r="F15" s="449">
        <f>H15+J15+L15+N15</f>
        <v>8</v>
      </c>
      <c r="G15" s="450">
        <v>0</v>
      </c>
      <c r="H15" s="450">
        <v>0</v>
      </c>
      <c r="I15" s="450">
        <v>1</v>
      </c>
      <c r="J15" s="450">
        <v>3</v>
      </c>
      <c r="K15" s="450">
        <v>3</v>
      </c>
      <c r="L15" s="450">
        <v>5</v>
      </c>
      <c r="M15" s="451">
        <v>0</v>
      </c>
      <c r="N15" s="452">
        <v>0</v>
      </c>
      <c r="O15" s="453">
        <v>0</v>
      </c>
      <c r="P15" s="454">
        <v>0</v>
      </c>
      <c r="Q15" s="443"/>
      <c r="R15" s="392"/>
      <c r="S15" s="396"/>
    </row>
    <row r="16" spans="1:19" ht="15.75" thickBot="1">
      <c r="A16" s="455"/>
      <c r="B16" s="447"/>
      <c r="C16" s="448"/>
      <c r="D16" s="456" t="s">
        <v>25</v>
      </c>
      <c r="E16" s="449">
        <f>G16+I16+K16+M16</f>
        <v>4</v>
      </c>
      <c r="F16" s="449">
        <f>H16+J16+L16+N16</f>
        <v>0</v>
      </c>
      <c r="G16" s="457">
        <v>0</v>
      </c>
      <c r="H16" s="457">
        <v>0</v>
      </c>
      <c r="I16" s="457">
        <v>1</v>
      </c>
      <c r="J16" s="457">
        <v>0</v>
      </c>
      <c r="K16" s="457">
        <v>3</v>
      </c>
      <c r="L16" s="457">
        <v>0</v>
      </c>
      <c r="M16" s="451"/>
      <c r="N16" s="458"/>
      <c r="O16" s="459">
        <v>0</v>
      </c>
      <c r="P16" s="460"/>
      <c r="Q16" s="461">
        <f>E16</f>
        <v>4</v>
      </c>
      <c r="R16" s="392"/>
      <c r="S16" s="396"/>
    </row>
    <row r="17" spans="1:19" ht="15.75" thickBot="1">
      <c r="A17" s="391"/>
      <c r="B17" s="462" t="s">
        <v>27</v>
      </c>
      <c r="C17" s="465" t="s">
        <v>28</v>
      </c>
      <c r="D17" s="456" t="s">
        <v>24</v>
      </c>
      <c r="E17" s="449">
        <f>G17+I17+K17+M17</f>
        <v>14</v>
      </c>
      <c r="F17" s="449">
        <f>H17+J17+L17+N17</f>
        <v>75</v>
      </c>
      <c r="G17" s="457">
        <v>1</v>
      </c>
      <c r="H17" s="457">
        <v>0</v>
      </c>
      <c r="I17" s="457">
        <v>7</v>
      </c>
      <c r="J17" s="457">
        <v>19</v>
      </c>
      <c r="K17" s="457">
        <v>6</v>
      </c>
      <c r="L17" s="457">
        <v>56</v>
      </c>
      <c r="M17" s="451">
        <v>0</v>
      </c>
      <c r="N17" s="458">
        <v>0</v>
      </c>
      <c r="O17" s="453">
        <v>2</v>
      </c>
      <c r="P17" s="454">
        <v>0</v>
      </c>
      <c r="Q17" s="443"/>
      <c r="R17" s="392"/>
      <c r="S17" s="396"/>
    </row>
    <row r="18" spans="1:19" ht="15.75" thickBot="1">
      <c r="A18" s="455"/>
      <c r="B18" s="464"/>
      <c r="C18" s="466"/>
      <c r="D18" s="456" t="s">
        <v>25</v>
      </c>
      <c r="E18" s="449">
        <f>G18+I18+K18+M18</f>
        <v>14</v>
      </c>
      <c r="F18" s="449">
        <f>H18+J18+L18+N18</f>
        <v>300</v>
      </c>
      <c r="G18" s="457">
        <v>1</v>
      </c>
      <c r="H18" s="457">
        <v>0</v>
      </c>
      <c r="I18" s="457">
        <v>7</v>
      </c>
      <c r="J18" s="457">
        <v>76</v>
      </c>
      <c r="K18" s="457">
        <v>6</v>
      </c>
      <c r="L18" s="457">
        <v>224</v>
      </c>
      <c r="M18" s="451">
        <v>0</v>
      </c>
      <c r="N18" s="458">
        <v>0</v>
      </c>
      <c r="O18" s="459"/>
      <c r="P18" s="460"/>
      <c r="Q18" s="461">
        <f>((E17*1)+(F17*4))/13</f>
        <v>24.153846153846153</v>
      </c>
      <c r="R18" s="392"/>
      <c r="S18" s="396"/>
    </row>
    <row r="19" spans="1:19" ht="15.75" thickBot="1">
      <c r="A19" s="391"/>
      <c r="B19" s="464"/>
      <c r="C19" s="467" t="s">
        <v>29</v>
      </c>
      <c r="D19" s="456" t="s">
        <v>24</v>
      </c>
      <c r="E19" s="449">
        <f>G19+I19+K19+M19</f>
        <v>37</v>
      </c>
      <c r="F19" s="449">
        <f>H19+J19+L19+N19</f>
        <v>338</v>
      </c>
      <c r="G19" s="457">
        <v>2</v>
      </c>
      <c r="H19" s="457">
        <v>10</v>
      </c>
      <c r="I19" s="457">
        <v>21</v>
      </c>
      <c r="J19" s="457">
        <v>172</v>
      </c>
      <c r="K19" s="457">
        <v>14</v>
      </c>
      <c r="L19" s="457">
        <v>156</v>
      </c>
      <c r="M19" s="451">
        <v>0</v>
      </c>
      <c r="N19" s="458">
        <v>0</v>
      </c>
      <c r="O19" s="453">
        <v>1</v>
      </c>
      <c r="P19" s="454">
        <v>0</v>
      </c>
      <c r="Q19" s="443"/>
      <c r="R19" s="392"/>
      <c r="S19" s="396"/>
    </row>
    <row r="20" spans="1:19" ht="15.75" thickBot="1">
      <c r="A20" s="455"/>
      <c r="B20" s="464"/>
      <c r="C20" s="468"/>
      <c r="D20" s="456" t="s">
        <v>25</v>
      </c>
      <c r="E20" s="449">
        <f>G20+I20+K20+M20</f>
        <v>37</v>
      </c>
      <c r="F20" s="449">
        <f>H20+J20+L20+N20</f>
        <v>338</v>
      </c>
      <c r="G20" s="457">
        <v>2</v>
      </c>
      <c r="H20" s="457">
        <v>10</v>
      </c>
      <c r="I20" s="457">
        <v>21</v>
      </c>
      <c r="J20" s="457">
        <v>172</v>
      </c>
      <c r="K20" s="457">
        <v>14</v>
      </c>
      <c r="L20" s="457">
        <v>156</v>
      </c>
      <c r="M20" s="451">
        <v>0</v>
      </c>
      <c r="N20" s="458">
        <v>0</v>
      </c>
      <c r="O20" s="459"/>
      <c r="P20" s="460"/>
      <c r="Q20" s="461">
        <f>(E19+F19)/12</f>
        <v>31.25</v>
      </c>
      <c r="R20" s="392"/>
      <c r="S20" s="396"/>
    </row>
    <row r="21" spans="1:19" ht="15.75" thickBot="1">
      <c r="A21" s="391"/>
      <c r="B21" s="464"/>
      <c r="C21" s="467" t="s">
        <v>30</v>
      </c>
      <c r="D21" s="456" t="s">
        <v>24</v>
      </c>
      <c r="E21" s="449">
        <f>G21+I21+K21+M21</f>
        <v>35</v>
      </c>
      <c r="F21" s="449">
        <f>H21+J21+L21+N21</f>
        <v>404</v>
      </c>
      <c r="G21" s="457">
        <v>1</v>
      </c>
      <c r="H21" s="457">
        <v>3</v>
      </c>
      <c r="I21" s="457">
        <v>20</v>
      </c>
      <c r="J21" s="457">
        <v>170</v>
      </c>
      <c r="K21" s="457">
        <v>14</v>
      </c>
      <c r="L21" s="457">
        <v>231</v>
      </c>
      <c r="M21" s="451">
        <v>0</v>
      </c>
      <c r="N21" s="458">
        <v>0</v>
      </c>
      <c r="O21" s="453">
        <v>1</v>
      </c>
      <c r="P21" s="454">
        <v>0</v>
      </c>
      <c r="Q21" s="443"/>
      <c r="R21" s="392"/>
      <c r="S21" s="396"/>
    </row>
    <row r="22" spans="1:19" ht="15.75" thickBot="1">
      <c r="A22" s="455"/>
      <c r="B22" s="464"/>
      <c r="C22" s="468"/>
      <c r="D22" s="456" t="s">
        <v>25</v>
      </c>
      <c r="E22" s="449">
        <f>G22+I22+K22+M22</f>
        <v>35</v>
      </c>
      <c r="F22" s="449">
        <f>H22+J22+L22+N22</f>
        <v>404</v>
      </c>
      <c r="G22" s="457">
        <v>1</v>
      </c>
      <c r="H22" s="457">
        <v>3</v>
      </c>
      <c r="I22" s="457">
        <v>20</v>
      </c>
      <c r="J22" s="457">
        <v>170</v>
      </c>
      <c r="K22" s="457">
        <v>14</v>
      </c>
      <c r="L22" s="457">
        <v>231</v>
      </c>
      <c r="M22" s="451"/>
      <c r="N22" s="458"/>
      <c r="O22" s="459"/>
      <c r="P22" s="460"/>
      <c r="Q22" s="461">
        <f>(E21+F21)/4</f>
        <v>109.75</v>
      </c>
      <c r="R22" s="392"/>
      <c r="S22" s="396"/>
    </row>
    <row r="23" spans="1:19" ht="15.75" thickBot="1">
      <c r="A23" s="391"/>
      <c r="B23" s="464"/>
      <c r="C23" s="467" t="s">
        <v>31</v>
      </c>
      <c r="D23" s="456" t="s">
        <v>24</v>
      </c>
      <c r="E23" s="449">
        <f>G23+I23+K23+M23</f>
        <v>28</v>
      </c>
      <c r="F23" s="449">
        <f>H23+J23+L23+N23</f>
        <v>38</v>
      </c>
      <c r="G23" s="457">
        <v>1</v>
      </c>
      <c r="H23" s="457">
        <v>3</v>
      </c>
      <c r="I23" s="457">
        <v>19</v>
      </c>
      <c r="J23" s="457">
        <v>16</v>
      </c>
      <c r="K23" s="457">
        <v>8</v>
      </c>
      <c r="L23" s="457">
        <v>19</v>
      </c>
      <c r="M23" s="451"/>
      <c r="N23" s="458"/>
      <c r="O23" s="453">
        <v>1</v>
      </c>
      <c r="P23" s="454">
        <v>0</v>
      </c>
      <c r="Q23" s="443"/>
      <c r="R23" s="392"/>
      <c r="S23" s="396"/>
    </row>
    <row r="24" spans="1:19" ht="15.75" thickBot="1">
      <c r="A24" s="455"/>
      <c r="B24" s="463"/>
      <c r="C24" s="468"/>
      <c r="D24" s="456" t="s">
        <v>25</v>
      </c>
      <c r="E24" s="449">
        <f>G24+I24+K24+M24</f>
        <v>28</v>
      </c>
      <c r="F24" s="449">
        <f>H24+J24+L24+N24</f>
        <v>4</v>
      </c>
      <c r="G24" s="457">
        <v>1</v>
      </c>
      <c r="H24" s="457">
        <v>0</v>
      </c>
      <c r="I24" s="457">
        <v>19</v>
      </c>
      <c r="J24" s="457">
        <v>2</v>
      </c>
      <c r="K24" s="457">
        <v>8</v>
      </c>
      <c r="L24" s="457">
        <v>2</v>
      </c>
      <c r="M24" s="469"/>
      <c r="N24" s="470"/>
      <c r="O24" s="442"/>
      <c r="P24" s="443"/>
      <c r="Q24" s="461">
        <f>E24</f>
        <v>28</v>
      </c>
      <c r="R24" s="392"/>
      <c r="S24" s="396"/>
    </row>
    <row r="25" spans="1:19" ht="15.75" thickBot="1">
      <c r="A25" s="391"/>
      <c r="B25" s="462" t="s">
        <v>32</v>
      </c>
      <c r="C25" s="467" t="s">
        <v>33</v>
      </c>
      <c r="D25" s="456" t="s">
        <v>24</v>
      </c>
      <c r="E25" s="449">
        <f>G25+I25+K25+M25</f>
        <v>83</v>
      </c>
      <c r="F25" s="449">
        <f>H25+J25+L25+N25</f>
        <v>224</v>
      </c>
      <c r="G25" s="457">
        <v>1</v>
      </c>
      <c r="H25" s="457">
        <v>1</v>
      </c>
      <c r="I25" s="457">
        <v>44</v>
      </c>
      <c r="J25" s="457">
        <v>50</v>
      </c>
      <c r="K25" s="457">
        <v>37</v>
      </c>
      <c r="L25" s="471">
        <v>172</v>
      </c>
      <c r="M25" s="472">
        <v>1</v>
      </c>
      <c r="N25" s="473">
        <v>1</v>
      </c>
      <c r="O25" s="453">
        <v>15</v>
      </c>
      <c r="P25" s="454">
        <v>0</v>
      </c>
      <c r="Q25" s="443"/>
      <c r="R25" s="392"/>
      <c r="S25" s="396"/>
    </row>
    <row r="26" spans="1:19" ht="15.75" thickBot="1">
      <c r="A26" s="455"/>
      <c r="B26" s="464"/>
      <c r="C26" s="468"/>
      <c r="D26" s="456" t="s">
        <v>25</v>
      </c>
      <c r="E26" s="449">
        <f>G26+I26+K26+M26</f>
        <v>830</v>
      </c>
      <c r="F26" s="449">
        <f>H26+J26+L26+N26</f>
        <v>6720</v>
      </c>
      <c r="G26" s="457">
        <v>10</v>
      </c>
      <c r="H26" s="457">
        <v>30</v>
      </c>
      <c r="I26" s="457">
        <v>440</v>
      </c>
      <c r="J26" s="457">
        <v>1500</v>
      </c>
      <c r="K26" s="457">
        <v>370</v>
      </c>
      <c r="L26" s="471">
        <v>5160</v>
      </c>
      <c r="M26" s="457">
        <v>10</v>
      </c>
      <c r="N26" s="474">
        <v>30</v>
      </c>
      <c r="O26" s="442"/>
      <c r="P26" s="443"/>
      <c r="Q26" s="461">
        <f>((E25*10)+(F25*30))/100</f>
        <v>75.5</v>
      </c>
      <c r="R26" s="475"/>
      <c r="S26" s="396"/>
    </row>
    <row r="27" spans="1:19" ht="15.75" thickBot="1">
      <c r="A27" s="391"/>
      <c r="B27" s="464"/>
      <c r="C27" s="467" t="s">
        <v>34</v>
      </c>
      <c r="D27" s="456" t="s">
        <v>24</v>
      </c>
      <c r="E27" s="449">
        <f>G27+I27+K27+M27</f>
        <v>0</v>
      </c>
      <c r="F27" s="449">
        <f>H27+J27+L27+N27</f>
        <v>0</v>
      </c>
      <c r="G27" s="457">
        <v>0</v>
      </c>
      <c r="H27" s="457">
        <v>0</v>
      </c>
      <c r="I27" s="457">
        <v>0</v>
      </c>
      <c r="J27" s="457">
        <v>0</v>
      </c>
      <c r="K27" s="457">
        <v>0</v>
      </c>
      <c r="L27" s="471">
        <v>0</v>
      </c>
      <c r="M27" s="471">
        <v>0</v>
      </c>
      <c r="N27" s="471">
        <v>0</v>
      </c>
      <c r="O27" s="453">
        <v>0</v>
      </c>
      <c r="P27" s="454">
        <v>0</v>
      </c>
      <c r="Q27" s="443"/>
      <c r="R27" s="392"/>
      <c r="S27" s="396"/>
    </row>
    <row r="28" spans="1:19" ht="15.75" thickBot="1">
      <c r="A28" s="455"/>
      <c r="B28" s="463"/>
      <c r="C28" s="468"/>
      <c r="D28" s="456" t="s">
        <v>25</v>
      </c>
      <c r="E28" s="449">
        <f>G28+I28+K28+M28</f>
        <v>0</v>
      </c>
      <c r="F28" s="449">
        <f>H28+J28+L28+N28</f>
        <v>0</v>
      </c>
      <c r="G28" s="457">
        <v>0</v>
      </c>
      <c r="H28" s="457">
        <v>0</v>
      </c>
      <c r="I28" s="457">
        <v>0</v>
      </c>
      <c r="J28" s="457">
        <v>0</v>
      </c>
      <c r="K28" s="457">
        <v>0</v>
      </c>
      <c r="L28" s="471">
        <v>0</v>
      </c>
      <c r="M28" s="471">
        <v>0</v>
      </c>
      <c r="N28" s="471">
        <v>0</v>
      </c>
      <c r="O28" s="476"/>
      <c r="P28" s="443"/>
      <c r="Q28" s="461">
        <f>((E27*10)+(F27*30))/100</f>
        <v>0</v>
      </c>
      <c r="R28" s="392"/>
      <c r="S28" s="396"/>
    </row>
    <row r="29" spans="1:19" ht="15.75" thickBot="1">
      <c r="A29" s="391"/>
      <c r="B29" s="477" t="s">
        <v>35</v>
      </c>
      <c r="C29" s="478"/>
      <c r="D29" s="456" t="s">
        <v>24</v>
      </c>
      <c r="E29" s="449">
        <f>G29+I29+K29+M29</f>
        <v>0</v>
      </c>
      <c r="F29" s="449">
        <f>H29+J29+L29+N29</f>
        <v>1</v>
      </c>
      <c r="G29" s="457">
        <v>0</v>
      </c>
      <c r="H29" s="457">
        <v>0</v>
      </c>
      <c r="I29" s="457">
        <v>0</v>
      </c>
      <c r="J29" s="457">
        <v>0</v>
      </c>
      <c r="K29" s="457">
        <v>0</v>
      </c>
      <c r="L29" s="457">
        <v>1</v>
      </c>
      <c r="M29" s="479"/>
      <c r="N29" s="480"/>
      <c r="O29" s="453">
        <v>0</v>
      </c>
      <c r="P29" s="454">
        <v>0</v>
      </c>
      <c r="Q29" s="461"/>
      <c r="R29" s="481"/>
      <c r="S29" s="396"/>
    </row>
    <row r="30" spans="1:19" ht="15.75" thickBot="1">
      <c r="A30" s="391"/>
      <c r="B30" s="477" t="s">
        <v>36</v>
      </c>
      <c r="C30" s="478"/>
      <c r="D30" s="456" t="s">
        <v>24</v>
      </c>
      <c r="E30" s="449">
        <f>G30+I30+K30+M30</f>
        <v>0</v>
      </c>
      <c r="F30" s="449">
        <f>H30+J30+L30+N30</f>
        <v>0</v>
      </c>
      <c r="G30" s="457">
        <v>0</v>
      </c>
      <c r="H30" s="457">
        <v>0</v>
      </c>
      <c r="I30" s="457">
        <v>0</v>
      </c>
      <c r="J30" s="457">
        <v>0</v>
      </c>
      <c r="K30" s="457">
        <v>0</v>
      </c>
      <c r="L30" s="457">
        <v>0</v>
      </c>
      <c r="M30" s="482"/>
      <c r="N30" s="458"/>
      <c r="O30" s="453">
        <v>0</v>
      </c>
      <c r="P30" s="454">
        <v>0</v>
      </c>
      <c r="Q30" s="461"/>
      <c r="R30" s="392"/>
      <c r="S30" s="396"/>
    </row>
    <row r="31" spans="1:19" ht="15.75" thickBot="1">
      <c r="A31" s="391"/>
      <c r="B31" s="477" t="s">
        <v>37</v>
      </c>
      <c r="C31" s="478"/>
      <c r="D31" s="456" t="s">
        <v>24</v>
      </c>
      <c r="E31" s="449">
        <f>G31+I31+K31+M31</f>
        <v>1</v>
      </c>
      <c r="F31" s="449">
        <f>H31+J31+L31+N31</f>
        <v>0</v>
      </c>
      <c r="G31" s="457">
        <v>0</v>
      </c>
      <c r="H31" s="457">
        <v>0</v>
      </c>
      <c r="I31" s="457">
        <v>0</v>
      </c>
      <c r="J31" s="457">
        <v>0</v>
      </c>
      <c r="K31" s="457">
        <v>1</v>
      </c>
      <c r="L31" s="471">
        <v>0</v>
      </c>
      <c r="M31" s="482"/>
      <c r="N31" s="458"/>
      <c r="O31" s="453">
        <v>0</v>
      </c>
      <c r="P31" s="454">
        <v>0</v>
      </c>
      <c r="Q31" s="461">
        <f>F31</f>
        <v>0</v>
      </c>
      <c r="R31" s="392"/>
      <c r="S31" s="396"/>
    </row>
    <row r="32" spans="1:19" ht="15.75" thickBot="1">
      <c r="A32" s="391"/>
      <c r="B32" s="483" t="s">
        <v>38</v>
      </c>
      <c r="C32" s="486" t="s">
        <v>39</v>
      </c>
      <c r="D32" s="456" t="s">
        <v>24</v>
      </c>
      <c r="E32" s="449">
        <f>G32+I32+K32+M32</f>
        <v>0</v>
      </c>
      <c r="F32" s="449">
        <f>H32+J32+L32+N32</f>
        <v>0</v>
      </c>
      <c r="G32" s="457">
        <v>0</v>
      </c>
      <c r="H32" s="457">
        <v>0</v>
      </c>
      <c r="I32" s="457">
        <v>0</v>
      </c>
      <c r="J32" s="457">
        <v>0</v>
      </c>
      <c r="K32" s="457">
        <v>0</v>
      </c>
      <c r="L32" s="471">
        <v>0</v>
      </c>
      <c r="M32" s="482"/>
      <c r="N32" s="458"/>
      <c r="O32" s="453">
        <v>0</v>
      </c>
      <c r="P32" s="454">
        <v>0</v>
      </c>
      <c r="Q32" s="461">
        <f>(E32+F32+E33+F33+E34+F34)/6</f>
        <v>0</v>
      </c>
      <c r="R32" s="487"/>
      <c r="S32" s="396"/>
    </row>
    <row r="33" spans="1:19" ht="15.75" thickBot="1">
      <c r="A33" s="391"/>
      <c r="B33" s="485"/>
      <c r="C33" s="486" t="s">
        <v>40</v>
      </c>
      <c r="D33" s="456" t="s">
        <v>24</v>
      </c>
      <c r="E33" s="449">
        <f>G33+I33+K33+M33</f>
        <v>0</v>
      </c>
      <c r="F33" s="449">
        <f>H33+J33+L33+N33</f>
        <v>0</v>
      </c>
      <c r="G33" s="457">
        <v>0</v>
      </c>
      <c r="H33" s="457">
        <v>0</v>
      </c>
      <c r="I33" s="457">
        <v>0</v>
      </c>
      <c r="J33" s="457">
        <v>0</v>
      </c>
      <c r="K33" s="457">
        <v>0</v>
      </c>
      <c r="L33" s="471">
        <v>0</v>
      </c>
      <c r="M33" s="482"/>
      <c r="N33" s="458"/>
      <c r="O33" s="453">
        <v>0</v>
      </c>
      <c r="P33" s="454">
        <v>0</v>
      </c>
      <c r="Q33" s="461"/>
      <c r="R33" s="392"/>
      <c r="S33" s="396"/>
    </row>
    <row r="34" spans="1:19" ht="15.75" thickBot="1">
      <c r="A34" s="391"/>
      <c r="B34" s="484"/>
      <c r="C34" s="488" t="s">
        <v>41</v>
      </c>
      <c r="D34" s="440" t="s">
        <v>24</v>
      </c>
      <c r="E34" s="449">
        <f>G34+I34+K34+M34</f>
        <v>0</v>
      </c>
      <c r="F34" s="449">
        <f>H34+J34+L34+N34</f>
        <v>0</v>
      </c>
      <c r="G34" s="489">
        <v>0</v>
      </c>
      <c r="H34" s="489">
        <v>0</v>
      </c>
      <c r="I34" s="489">
        <v>0</v>
      </c>
      <c r="J34" s="489">
        <v>0</v>
      </c>
      <c r="K34" s="489">
        <v>0</v>
      </c>
      <c r="L34" s="490">
        <v>0</v>
      </c>
      <c r="M34" s="491"/>
      <c r="N34" s="492"/>
      <c r="O34" s="453">
        <v>0</v>
      </c>
      <c r="P34" s="493">
        <v>0</v>
      </c>
      <c r="Q34" s="461"/>
      <c r="R34" s="392"/>
      <c r="S34" s="396"/>
    </row>
    <row r="35" spans="1:19" ht="15.75" thickBot="1">
      <c r="A35" s="391"/>
      <c r="B35" s="494"/>
      <c r="C35" s="494"/>
      <c r="D35" s="393"/>
      <c r="E35" s="487"/>
      <c r="F35" s="487"/>
      <c r="G35" s="487"/>
      <c r="H35" s="487"/>
      <c r="I35" s="487"/>
      <c r="J35" s="487"/>
      <c r="K35" s="487"/>
      <c r="L35" s="487"/>
      <c r="M35" s="487"/>
      <c r="N35" s="487"/>
      <c r="O35" s="453"/>
      <c r="P35" s="487"/>
      <c r="Q35" s="487"/>
      <c r="R35" s="487"/>
      <c r="S35" s="396"/>
    </row>
    <row r="36" spans="1:19">
      <c r="A36" s="391"/>
      <c r="B36" s="392"/>
      <c r="C36" s="392"/>
      <c r="D36" s="407" t="s">
        <v>42</v>
      </c>
      <c r="E36" s="419"/>
      <c r="F36" s="407" t="s">
        <v>43</v>
      </c>
      <c r="G36" s="424"/>
      <c r="H36" s="419" t="s">
        <v>44</v>
      </c>
      <c r="I36" s="419"/>
      <c r="J36" s="424"/>
      <c r="K36" s="392"/>
      <c r="L36" s="392"/>
      <c r="M36" s="496" t="s">
        <v>45</v>
      </c>
      <c r="N36" s="497"/>
      <c r="O36" s="498" t="s">
        <v>46</v>
      </c>
      <c r="P36" s="392"/>
      <c r="Q36" s="392"/>
      <c r="R36" s="392"/>
      <c r="S36" s="396"/>
    </row>
    <row r="37" spans="1:19" ht="15.75" thickBot="1">
      <c r="A37" s="391"/>
      <c r="B37" s="392"/>
      <c r="C37" s="392"/>
      <c r="D37" s="409"/>
      <c r="E37" s="495"/>
      <c r="F37" s="409"/>
      <c r="G37" s="425"/>
      <c r="H37" s="495"/>
      <c r="I37" s="495"/>
      <c r="J37" s="425"/>
      <c r="K37" s="392"/>
      <c r="L37" s="392"/>
      <c r="M37" s="499" t="s">
        <v>47</v>
      </c>
      <c r="N37" s="456"/>
      <c r="O37" s="457">
        <v>1</v>
      </c>
      <c r="P37" s="392"/>
      <c r="Q37" s="392"/>
      <c r="R37" s="392"/>
      <c r="S37" s="396"/>
    </row>
    <row r="38" spans="1:19" ht="30.75" thickBot="1">
      <c r="A38" s="391"/>
      <c r="B38" s="392"/>
      <c r="C38" s="392"/>
      <c r="D38" s="500" t="s">
        <v>24</v>
      </c>
      <c r="E38" s="501" t="s">
        <v>25</v>
      </c>
      <c r="F38" s="502" t="s">
        <v>46</v>
      </c>
      <c r="G38" s="503" t="s">
        <v>48</v>
      </c>
      <c r="H38" s="504" t="s">
        <v>49</v>
      </c>
      <c r="I38" s="505" t="s">
        <v>50</v>
      </c>
      <c r="J38" s="506" t="s">
        <v>51</v>
      </c>
      <c r="K38" s="392"/>
      <c r="L38" s="392"/>
      <c r="M38" s="507" t="s">
        <v>52</v>
      </c>
      <c r="N38" s="489"/>
      <c r="O38" s="457">
        <v>13</v>
      </c>
      <c r="P38" s="392"/>
      <c r="Q38" s="392"/>
      <c r="R38" s="392"/>
      <c r="S38" s="396"/>
    </row>
    <row r="39" spans="1:19" ht="15.75" thickBot="1">
      <c r="A39" s="391"/>
      <c r="B39" s="392"/>
      <c r="C39" s="392"/>
      <c r="D39" s="508">
        <v>4</v>
      </c>
      <c r="E39" s="509">
        <v>4</v>
      </c>
      <c r="F39" s="509">
        <v>0</v>
      </c>
      <c r="G39" s="510">
        <v>0</v>
      </c>
      <c r="H39" s="511">
        <v>25</v>
      </c>
      <c r="I39" s="512">
        <v>5</v>
      </c>
      <c r="J39" s="513">
        <v>0</v>
      </c>
      <c r="K39" s="392"/>
      <c r="L39" s="392"/>
      <c r="M39" s="392"/>
      <c r="N39" s="392"/>
      <c r="O39" s="392"/>
      <c r="P39" s="392"/>
      <c r="Q39" s="392"/>
      <c r="R39" s="392"/>
      <c r="S39" s="396"/>
    </row>
    <row r="40" spans="1:19" ht="15.75" thickBot="1">
      <c r="A40" s="391"/>
      <c r="B40" s="392"/>
      <c r="C40" s="392"/>
      <c r="D40" s="392"/>
      <c r="E40" s="392"/>
      <c r="F40" s="392"/>
      <c r="G40" s="392"/>
      <c r="H40" s="392"/>
      <c r="I40" s="392"/>
      <c r="J40" s="392"/>
      <c r="K40" s="392"/>
      <c r="L40" s="392"/>
      <c r="M40" s="392"/>
      <c r="N40" s="392"/>
      <c r="O40" s="392"/>
      <c r="P40" s="392"/>
      <c r="Q40" s="392"/>
      <c r="R40" s="392"/>
      <c r="S40" s="396"/>
    </row>
    <row r="41" spans="1:19" ht="15.75" thickBot="1">
      <c r="A41" s="391"/>
      <c r="B41" s="514" t="s">
        <v>53</v>
      </c>
      <c r="C41" s="516"/>
      <c r="D41" s="518" t="s">
        <v>54</v>
      </c>
      <c r="E41" s="519"/>
      <c r="F41" s="521" t="s">
        <v>55</v>
      </c>
      <c r="G41" s="522"/>
      <c r="H41" s="519" t="s">
        <v>56</v>
      </c>
      <c r="I41" s="519"/>
      <c r="J41" s="518" t="s">
        <v>57</v>
      </c>
      <c r="K41" s="524"/>
      <c r="L41" s="392"/>
      <c r="M41" s="392"/>
      <c r="N41" s="392"/>
      <c r="O41" s="392"/>
      <c r="P41" s="392"/>
      <c r="Q41" s="392"/>
      <c r="R41" s="392"/>
      <c r="S41" s="396"/>
    </row>
    <row r="42" spans="1:19" ht="15.75" thickBot="1">
      <c r="A42" s="391"/>
      <c r="B42" s="517"/>
      <c r="C42" s="515"/>
      <c r="D42" s="525" t="s">
        <v>58</v>
      </c>
      <c r="E42" s="520" t="s">
        <v>59</v>
      </c>
      <c r="F42" s="526" t="s">
        <v>58</v>
      </c>
      <c r="G42" s="520" t="s">
        <v>59</v>
      </c>
      <c r="H42" s="527" t="s">
        <v>58</v>
      </c>
      <c r="I42" s="528" t="s">
        <v>59</v>
      </c>
      <c r="J42" s="525" t="s">
        <v>58</v>
      </c>
      <c r="K42" s="529" t="s">
        <v>59</v>
      </c>
      <c r="L42" s="530"/>
      <c r="M42" s="392"/>
      <c r="N42" s="392"/>
      <c r="O42" s="531" t="s">
        <v>60</v>
      </c>
      <c r="P42" s="532"/>
      <c r="Q42" s="533">
        <f>SUM(Q43:Q44)</f>
        <v>13</v>
      </c>
      <c r="R42" s="392"/>
      <c r="S42" s="396"/>
    </row>
    <row r="43" spans="1:19" ht="15.75" thickBot="1">
      <c r="A43" s="391"/>
      <c r="B43" s="534" t="s">
        <v>61</v>
      </c>
      <c r="C43" s="535"/>
      <c r="D43" s="536">
        <v>14</v>
      </c>
      <c r="E43" s="450">
        <v>0</v>
      </c>
      <c r="F43" s="450">
        <v>348</v>
      </c>
      <c r="G43" s="450">
        <v>7</v>
      </c>
      <c r="H43" s="450">
        <v>475</v>
      </c>
      <c r="I43" s="537">
        <v>15</v>
      </c>
      <c r="J43" s="538">
        <f>D43+F43+H43</f>
        <v>837</v>
      </c>
      <c r="K43" s="538">
        <f>E43+G43+I43</f>
        <v>22</v>
      </c>
      <c r="L43" s="530"/>
      <c r="M43" s="392"/>
      <c r="N43" s="393"/>
      <c r="O43" s="539" t="s">
        <v>62</v>
      </c>
      <c r="P43" s="540"/>
      <c r="Q43" s="541">
        <v>0</v>
      </c>
      <c r="R43" s="393"/>
      <c r="S43" s="396"/>
    </row>
    <row r="44" spans="1:19" ht="15.75" thickBot="1">
      <c r="A44" s="391"/>
      <c r="B44" s="542" t="s">
        <v>63</v>
      </c>
      <c r="C44" s="543"/>
      <c r="D44" s="544"/>
      <c r="E44" s="545"/>
      <c r="F44" s="546">
        <v>4</v>
      </c>
      <c r="G44" s="546">
        <v>0</v>
      </c>
      <c r="H44" s="546">
        <v>8</v>
      </c>
      <c r="I44" s="547">
        <v>0</v>
      </c>
      <c r="J44" s="538">
        <f>D44+F44+H44</f>
        <v>12</v>
      </c>
      <c r="K44" s="538">
        <f>E44+G44+I44</f>
        <v>0</v>
      </c>
      <c r="L44" s="530"/>
      <c r="M44" s="392"/>
      <c r="N44" s="393"/>
      <c r="O44" s="539" t="s">
        <v>64</v>
      </c>
      <c r="P44" s="540"/>
      <c r="Q44" s="541">
        <v>13</v>
      </c>
      <c r="R44" s="393"/>
      <c r="S44" s="396"/>
    </row>
    <row r="45" spans="1:19" ht="15.75" thickBot="1">
      <c r="A45" s="391"/>
      <c r="B45" s="548" t="s">
        <v>14</v>
      </c>
      <c r="C45" s="549"/>
      <c r="D45" s="550">
        <f>D43</f>
        <v>14</v>
      </c>
      <c r="E45" s="550">
        <f>E43</f>
        <v>0</v>
      </c>
      <c r="F45" s="551">
        <f>F43+F44</f>
        <v>352</v>
      </c>
      <c r="G45" s="551">
        <f>G43+G44</f>
        <v>7</v>
      </c>
      <c r="H45" s="551">
        <f>H43+H44</f>
        <v>483</v>
      </c>
      <c r="I45" s="551">
        <f>I43+I44</f>
        <v>15</v>
      </c>
      <c r="J45" s="551">
        <f>J43+J44</f>
        <v>849</v>
      </c>
      <c r="K45" s="551">
        <f>K43+K44</f>
        <v>22</v>
      </c>
      <c r="L45" s="530"/>
      <c r="M45" s="392"/>
      <c r="N45" s="393"/>
      <c r="O45" s="393"/>
      <c r="P45" s="393"/>
      <c r="Q45" s="393"/>
      <c r="R45" s="393"/>
      <c r="S45" s="396"/>
    </row>
    <row r="46" spans="1:19" ht="15.75" thickBot="1">
      <c r="A46" s="391"/>
      <c r="B46" s="534" t="s">
        <v>65</v>
      </c>
      <c r="C46" s="535"/>
      <c r="D46" s="393">
        <v>13</v>
      </c>
      <c r="E46" s="472">
        <v>0</v>
      </c>
      <c r="F46" s="472">
        <v>379</v>
      </c>
      <c r="G46" s="472">
        <v>7</v>
      </c>
      <c r="H46" s="472">
        <v>545</v>
      </c>
      <c r="I46" s="552">
        <v>15</v>
      </c>
      <c r="J46" s="538">
        <f>D46+F46+H46</f>
        <v>937</v>
      </c>
      <c r="K46" s="538">
        <f>E46+G46+I46</f>
        <v>22</v>
      </c>
      <c r="L46" s="530"/>
      <c r="M46" s="392"/>
      <c r="N46" s="393"/>
      <c r="O46" s="393"/>
      <c r="P46" s="393"/>
      <c r="Q46" s="393"/>
      <c r="R46" s="393"/>
      <c r="S46" s="396"/>
    </row>
    <row r="47" spans="1:19" ht="15.75" thickBot="1">
      <c r="A47" s="391"/>
      <c r="B47" s="553" t="s">
        <v>66</v>
      </c>
      <c r="C47" s="554"/>
      <c r="D47" s="555">
        <v>0</v>
      </c>
      <c r="E47" s="556">
        <v>0</v>
      </c>
      <c r="F47" s="489">
        <v>3</v>
      </c>
      <c r="G47" s="489">
        <v>2</v>
      </c>
      <c r="H47" s="489">
        <v>10</v>
      </c>
      <c r="I47" s="490">
        <v>3</v>
      </c>
      <c r="J47" s="538">
        <f>D47+F47+H47</f>
        <v>13</v>
      </c>
      <c r="K47" s="538">
        <f>E47+G47+I47</f>
        <v>5</v>
      </c>
      <c r="L47" s="530" t="s">
        <v>67</v>
      </c>
      <c r="M47" s="392"/>
      <c r="N47" s="557"/>
      <c r="O47" s="557"/>
      <c r="P47" s="557"/>
      <c r="Q47" s="558"/>
      <c r="R47" s="558"/>
      <c r="S47" s="396"/>
    </row>
    <row r="48" spans="1:19" ht="15.75" thickBot="1">
      <c r="A48" s="391"/>
      <c r="B48" s="392"/>
      <c r="C48" s="392"/>
      <c r="D48" s="392"/>
      <c r="E48" s="392"/>
      <c r="F48" s="392"/>
      <c r="G48" s="392"/>
      <c r="H48" s="392"/>
      <c r="I48" s="392"/>
      <c r="J48" s="392"/>
      <c r="K48" s="392"/>
      <c r="L48" s="392"/>
      <c r="M48" s="392"/>
      <c r="N48" s="392"/>
      <c r="O48" s="392"/>
      <c r="P48" s="392"/>
      <c r="Q48" s="392"/>
      <c r="R48" s="392"/>
      <c r="S48" s="396"/>
    </row>
    <row r="49" spans="1:19" ht="15.75" thickBot="1">
      <c r="A49" s="391"/>
      <c r="B49" s="559" t="s">
        <v>68</v>
      </c>
      <c r="C49" s="561"/>
      <c r="D49" s="561"/>
      <c r="E49" s="561"/>
      <c r="F49" s="561"/>
      <c r="G49" s="560"/>
      <c r="H49" s="562" t="s">
        <v>46</v>
      </c>
      <c r="I49" s="392"/>
      <c r="J49" s="392"/>
      <c r="K49" s="392"/>
      <c r="L49" s="392"/>
      <c r="M49" s="392"/>
      <c r="N49" s="392"/>
      <c r="O49" s="392"/>
      <c r="P49" s="392"/>
      <c r="Q49" s="392"/>
      <c r="R49" s="392"/>
      <c r="S49" s="396"/>
    </row>
    <row r="50" spans="1:19" ht="15.75" thickBot="1">
      <c r="A50" s="391"/>
      <c r="B50" s="563" t="s">
        <v>69</v>
      </c>
      <c r="C50" s="565"/>
      <c r="D50" s="565"/>
      <c r="E50" s="565"/>
      <c r="F50" s="565"/>
      <c r="G50" s="564"/>
      <c r="H50" s="566">
        <v>7</v>
      </c>
      <c r="I50" s="392"/>
      <c r="J50" s="567" t="s">
        <v>70</v>
      </c>
      <c r="K50" s="569"/>
      <c r="L50" s="569"/>
      <c r="M50" s="568"/>
      <c r="N50" s="523" t="s">
        <v>46</v>
      </c>
      <c r="O50" s="392"/>
      <c r="P50" s="392"/>
      <c r="Q50" s="392"/>
      <c r="R50" s="392"/>
      <c r="S50" s="396"/>
    </row>
    <row r="51" spans="1:19" ht="15.75" thickBot="1">
      <c r="A51" s="391"/>
      <c r="B51" s="570" t="s">
        <v>71</v>
      </c>
      <c r="C51" s="572"/>
      <c r="D51" s="572"/>
      <c r="E51" s="572"/>
      <c r="F51" s="572"/>
      <c r="G51" s="571"/>
      <c r="H51" s="566">
        <v>7</v>
      </c>
      <c r="I51" s="392"/>
      <c r="J51" s="573" t="s">
        <v>72</v>
      </c>
      <c r="K51" s="575"/>
      <c r="L51" s="575"/>
      <c r="M51" s="574"/>
      <c r="N51" s="576">
        <v>330</v>
      </c>
      <c r="O51" s="392"/>
      <c r="P51" s="392"/>
      <c r="Q51" s="392"/>
      <c r="R51" s="392"/>
      <c r="S51" s="396"/>
    </row>
    <row r="52" spans="1:19" ht="15.75" thickBot="1">
      <c r="A52" s="391"/>
      <c r="B52" s="570" t="s">
        <v>73</v>
      </c>
      <c r="C52" s="572"/>
      <c r="D52" s="572"/>
      <c r="E52" s="572"/>
      <c r="F52" s="572"/>
      <c r="G52" s="571"/>
      <c r="H52" s="566">
        <v>7</v>
      </c>
      <c r="I52" s="392"/>
      <c r="J52" s="392"/>
      <c r="K52" s="392"/>
      <c r="L52" s="392"/>
      <c r="M52" s="392"/>
      <c r="N52" s="392"/>
      <c r="O52" s="392"/>
      <c r="P52" s="392"/>
      <c r="Q52" s="392"/>
      <c r="R52" s="392"/>
      <c r="S52" s="396"/>
    </row>
    <row r="53" spans="1:19">
      <c r="A53" s="391"/>
      <c r="B53" s="570" t="s">
        <v>74</v>
      </c>
      <c r="C53" s="572"/>
      <c r="D53" s="572"/>
      <c r="E53" s="572"/>
      <c r="F53" s="572"/>
      <c r="G53" s="571"/>
      <c r="H53" s="454">
        <v>0</v>
      </c>
      <c r="I53" s="392"/>
      <c r="J53" s="392"/>
      <c r="K53" s="577" t="s">
        <v>75</v>
      </c>
      <c r="L53" s="579"/>
      <c r="M53" s="578"/>
      <c r="N53" s="437"/>
      <c r="O53" s="392"/>
      <c r="P53" s="392"/>
      <c r="Q53" s="392"/>
      <c r="R53" s="392"/>
      <c r="S53" s="396"/>
    </row>
    <row r="54" spans="1:19" ht="15.75" thickBot="1">
      <c r="A54" s="391"/>
      <c r="B54" s="570" t="s">
        <v>76</v>
      </c>
      <c r="C54" s="572"/>
      <c r="D54" s="572"/>
      <c r="E54" s="572"/>
      <c r="F54" s="572"/>
      <c r="G54" s="571"/>
      <c r="H54" s="454"/>
      <c r="I54" s="392"/>
      <c r="J54" s="392"/>
      <c r="K54" s="580" t="s">
        <v>77</v>
      </c>
      <c r="L54" s="582"/>
      <c r="M54" s="581"/>
      <c r="N54" s="583"/>
      <c r="O54" s="392"/>
      <c r="P54" s="392"/>
      <c r="Q54" s="392"/>
      <c r="R54" s="392"/>
      <c r="S54" s="396"/>
    </row>
    <row r="55" spans="1:19" ht="15.75" thickBot="1">
      <c r="A55" s="391"/>
      <c r="B55" s="584" t="s">
        <v>78</v>
      </c>
      <c r="C55" s="586"/>
      <c r="D55" s="586"/>
      <c r="E55" s="586"/>
      <c r="F55" s="586"/>
      <c r="G55" s="585"/>
      <c r="H55" s="454">
        <v>0</v>
      </c>
      <c r="I55" s="392"/>
      <c r="J55" s="392"/>
      <c r="K55" s="392"/>
      <c r="L55" s="392"/>
      <c r="M55" s="392"/>
      <c r="N55" s="392"/>
      <c r="O55" s="392"/>
      <c r="P55" s="392"/>
      <c r="Q55" s="392"/>
      <c r="R55" s="392"/>
      <c r="S55" s="396"/>
    </row>
    <row r="56" spans="1:19" ht="15.75" thickBot="1">
      <c r="A56" s="587"/>
      <c r="B56" s="588"/>
      <c r="C56" s="588"/>
      <c r="D56" s="588"/>
      <c r="E56" s="588"/>
      <c r="F56" s="588"/>
      <c r="G56" s="588"/>
      <c r="H56" s="588"/>
      <c r="I56" s="588"/>
      <c r="J56" s="588"/>
      <c r="K56" s="588"/>
      <c r="L56" s="588"/>
      <c r="M56" s="588"/>
      <c r="N56" s="588"/>
      <c r="O56" s="588"/>
      <c r="P56" s="588"/>
      <c r="Q56" s="588"/>
      <c r="R56" s="588"/>
      <c r="S56" s="589"/>
    </row>
  </sheetData>
  <mergeCells count="56">
    <mergeCell ref="B52:G52"/>
    <mergeCell ref="B53:G53"/>
    <mergeCell ref="K53:M53"/>
    <mergeCell ref="B54:G54"/>
    <mergeCell ref="K54:M54"/>
    <mergeCell ref="B55:G55"/>
    <mergeCell ref="B46:C46"/>
    <mergeCell ref="B47:C47"/>
    <mergeCell ref="B49:G49"/>
    <mergeCell ref="B50:G50"/>
    <mergeCell ref="J50:M50"/>
    <mergeCell ref="B51:G51"/>
    <mergeCell ref="J51:M51"/>
    <mergeCell ref="O42:P42"/>
    <mergeCell ref="B43:C43"/>
    <mergeCell ref="O43:P43"/>
    <mergeCell ref="B44:C44"/>
    <mergeCell ref="O44:P44"/>
    <mergeCell ref="B45:C45"/>
    <mergeCell ref="H36:J37"/>
    <mergeCell ref="M36:N36"/>
    <mergeCell ref="B41:C42"/>
    <mergeCell ref="D41:E41"/>
    <mergeCell ref="F41:G41"/>
    <mergeCell ref="H41:I41"/>
    <mergeCell ref="J41:K41"/>
    <mergeCell ref="B29:C29"/>
    <mergeCell ref="B30:C30"/>
    <mergeCell ref="B31:C31"/>
    <mergeCell ref="B32:B34"/>
    <mergeCell ref="D36:E37"/>
    <mergeCell ref="F36:G37"/>
    <mergeCell ref="B17:B24"/>
    <mergeCell ref="C17:C18"/>
    <mergeCell ref="C19:C20"/>
    <mergeCell ref="C21:C22"/>
    <mergeCell ref="C23:C24"/>
    <mergeCell ref="B25:B28"/>
    <mergeCell ref="C25:C26"/>
    <mergeCell ref="C27:C28"/>
    <mergeCell ref="M10:N11"/>
    <mergeCell ref="O10:O12"/>
    <mergeCell ref="P10:P12"/>
    <mergeCell ref="Q10:Q12"/>
    <mergeCell ref="B13:C14"/>
    <mergeCell ref="B15:C16"/>
    <mergeCell ref="A2:S2"/>
    <mergeCell ref="A3:S3"/>
    <mergeCell ref="P4:Q4"/>
    <mergeCell ref="A5:S5"/>
    <mergeCell ref="B10:C12"/>
    <mergeCell ref="D10:D12"/>
    <mergeCell ref="E10:F11"/>
    <mergeCell ref="G10:H11"/>
    <mergeCell ref="I10:J11"/>
    <mergeCell ref="K10:L1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